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2.xml" ContentType="application/vnd.openxmlformats-officedocument.drawing+xml"/>
  <Override PartName="/xl/tables/table1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tables/table1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03 Projekt\01 Pågående projekt\Officiell statistik Bild och form\07 Färdig publikation\2023\"/>
    </mc:Choice>
  </mc:AlternateContent>
  <xr:revisionPtr revIDLastSave="0" documentId="13_ncr:1_{294D4ACB-2C05-4072-82A6-61D513439D52}" xr6:coauthVersionLast="47" xr6:coauthVersionMax="47" xr10:uidLastSave="{00000000-0000-0000-0000-000000000000}"/>
  <bookViews>
    <workbookView xWindow="0" yWindow="0" windowWidth="21960" windowHeight="21000" tabRatio="860" xr2:uid="{E700C022-11A8-4AB6-B07C-86E10AD86DD4}"/>
  </bookViews>
  <sheets>
    <sheet name="Innehåll" sheetId="6" r:id="rId1"/>
    <sheet name="T1" sheetId="7" r:id="rId2"/>
    <sheet name="T2" sheetId="10" r:id="rId3"/>
    <sheet name="T3" sheetId="11" r:id="rId4"/>
    <sheet name="T4" sheetId="12" r:id="rId5"/>
    <sheet name="T5" sheetId="34" r:id="rId6"/>
    <sheet name="T6" sheetId="16" r:id="rId7"/>
    <sheet name="T7" sheetId="30" r:id="rId8"/>
    <sheet name="F1" sheetId="18" r:id="rId9"/>
    <sheet name="T8" sheetId="19" r:id="rId10"/>
    <sheet name="T9" sheetId="22" r:id="rId11"/>
    <sheet name="T10" sheetId="23" r:id="rId12"/>
    <sheet name="F2" sheetId="25" r:id="rId13"/>
    <sheet name="F3" sheetId="26" r:id="rId14"/>
    <sheet name="F5" sheetId="27" r:id="rId15"/>
    <sheet name="T11" sheetId="29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9" l="1"/>
  <c r="C4" i="19"/>
  <c r="C5" i="19"/>
  <c r="C6" i="19"/>
  <c r="C7" i="19"/>
  <c r="C8" i="19"/>
  <c r="C9" i="19"/>
  <c r="C5" i="23"/>
  <c r="C6" i="23"/>
  <c r="C7" i="23"/>
  <c r="C8" i="23"/>
  <c r="C9" i="23"/>
  <c r="C10" i="23"/>
  <c r="C11" i="23"/>
  <c r="C13" i="23"/>
  <c r="C14" i="23"/>
  <c r="C15" i="23"/>
  <c r="C4" i="23"/>
  <c r="G10" i="7" l="1"/>
  <c r="B44" i="26"/>
  <c r="B39" i="26"/>
  <c r="G9" i="7" l="1"/>
  <c r="G8" i="7"/>
  <c r="G7" i="7"/>
  <c r="G6" i="7"/>
  <c r="G5" i="7"/>
  <c r="G4" i="7"/>
</calcChain>
</file>

<file path=xl/sharedStrings.xml><?xml version="1.0" encoding="utf-8"?>
<sst xmlns="http://schemas.openxmlformats.org/spreadsheetml/2006/main" count="251" uniqueCount="162">
  <si>
    <t>Filmvisningar</t>
  </si>
  <si>
    <t>Antal svar</t>
  </si>
  <si>
    <t>Totalt</t>
  </si>
  <si>
    <t>Myndigheten för kulturanalys</t>
  </si>
  <si>
    <t>Organisationsform</t>
  </si>
  <si>
    <t>Statlig myndighet</t>
  </si>
  <si>
    <t>Regional verksamhet</t>
  </si>
  <si>
    <t>Kommunal verksamhet</t>
  </si>
  <si>
    <t>Stiftelse</t>
  </si>
  <si>
    <t>Ideell förening</t>
  </si>
  <si>
    <t>Ekonomisk förening</t>
  </si>
  <si>
    <t>Företag</t>
  </si>
  <si>
    <t>Bild och form 2023</t>
  </si>
  <si>
    <t>Kategori</t>
  </si>
  <si>
    <t>Konsthall</t>
  </si>
  <si>
    <t>Konstmuseum</t>
  </si>
  <si>
    <t>Skulpturpark</t>
  </si>
  <si>
    <t>Galleri</t>
  </si>
  <si>
    <t>Annat museum med bild- och formutställningar</t>
  </si>
  <si>
    <t>Annat</t>
  </si>
  <si>
    <t>Procent</t>
  </si>
  <si>
    <t>10 årsarbetskrafter eller mer</t>
  </si>
  <si>
    <t>1-9 årsarbetskrafter</t>
  </si>
  <si>
    <t>Mindre än 1 årsarbetskraft</t>
  </si>
  <si>
    <t>Besök totalt</t>
  </si>
  <si>
    <t>Kommentar: När det totala antalet besök redovisas används antal anläggningsbesök för att uppskatta verksamheternas totala besöksvolym. Om antal anläggningsbesök inte rapporterats används verksamhetsbesök.</t>
  </si>
  <si>
    <t>Permanenta utställningar</t>
  </si>
  <si>
    <t>Tillfälliga utställningar</t>
  </si>
  <si>
    <t>Vandringsutställningar</t>
  </si>
  <si>
    <t>Totalt antal utställningar</t>
  </si>
  <si>
    <t>Antal svarande</t>
  </si>
  <si>
    <t>Ja</t>
  </si>
  <si>
    <t>Visningar och guidningar inomhus</t>
  </si>
  <si>
    <t>Vandringar utanför verksamheten</t>
  </si>
  <si>
    <t>Föredrag, seminarier etc.</t>
  </si>
  <si>
    <t>Konserter, musikevenemang, scenkonstföreställningar etc.</t>
  </si>
  <si>
    <t>Återkommande kurser och studiecirklar</t>
  </si>
  <si>
    <t>Övrig programverksamhet inomhus</t>
  </si>
  <si>
    <t>Övrig programverksamhet utanför verksamheten</t>
  </si>
  <si>
    <t>Typ av aktivitet</t>
  </si>
  <si>
    <t>Antal</t>
  </si>
  <si>
    <t>Digitala utställningar</t>
  </si>
  <si>
    <t>Sociala medier</t>
  </si>
  <si>
    <t>Blogg</t>
  </si>
  <si>
    <t>Podcast</t>
  </si>
  <si>
    <t>Egen app</t>
  </si>
  <si>
    <t>Övrig digital verksamhet</t>
  </si>
  <si>
    <t>Intäktsslag</t>
  </si>
  <si>
    <t>Statliga bidrag</t>
  </si>
  <si>
    <t>Regionala bidrag</t>
  </si>
  <si>
    <t>Kommunala bidrag</t>
  </si>
  <si>
    <t>Bidrag från EU</t>
  </si>
  <si>
    <t>Övriga bidrag</t>
  </si>
  <si>
    <t>Verksamhetsintäkter</t>
  </si>
  <si>
    <t>Sponsring och donationer</t>
  </si>
  <si>
    <t>Övriga intäkter</t>
  </si>
  <si>
    <t>Andra verksamhetskostnader</t>
  </si>
  <si>
    <t>Avskrivningar och finansiella kostnader</t>
  </si>
  <si>
    <t>Summa offentlig finansiering</t>
  </si>
  <si>
    <t>Summa annan finansiering</t>
  </si>
  <si>
    <t>Tabell 2. Utställningsverksamheter efter organisationsform och kategori 2023, antal</t>
  </si>
  <si>
    <t>Tabell 3. Utställningsverksamheter efter storlek och kategori 2023, antal</t>
  </si>
  <si>
    <t>Tabell 4. Besök per kategori 2023, antal</t>
  </si>
  <si>
    <t>Län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</si>
  <si>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</si>
  <si>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</si>
  <si>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</si>
  <si>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</si>
  <si>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</si>
  <si>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</si>
  <si>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</si>
  <si>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</si>
  <si>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</si>
  <si>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</si>
  <si>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</si>
  <si>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</si>
  <si>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</si>
  <si>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</si>
  <si>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</si>
  <si>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</si>
  <si>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</si>
  <si>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</si>
  <si>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</si>
  <si>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</si>
  <si>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</si>
  <si>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Utställningar</t>
  </si>
  <si>
    <t>Antal per 1000 invånare</t>
  </si>
  <si>
    <t>Kommentar: Av de 342 verksamheterna är 124 verksamheter som i huvudsak inte bedriver bild- och formverksamhet. Befolkningsstatistik är hämtat från Statistiska centralbyrån (SCB).</t>
  </si>
  <si>
    <t>Andel</t>
  </si>
  <si>
    <t>Föredrag, seminarier, publika samtal etc.</t>
  </si>
  <si>
    <t>Återkommande kurser och studiecirklar online</t>
  </si>
  <si>
    <t>Personal</t>
  </si>
  <si>
    <t>Lokal</t>
  </si>
  <si>
    <t>Tabell 11. Avlönade och ideella årsarbetskrafter efter kategori 2023, antal</t>
  </si>
  <si>
    <t>Avlönade</t>
  </si>
  <si>
    <t>Ideellt</t>
  </si>
  <si>
    <t>Avlönade, antal svar</t>
  </si>
  <si>
    <t>Ideellt, antal svar</t>
  </si>
  <si>
    <t>Tillfrågade 2022</t>
  </si>
  <si>
    <t xml:space="preserve">Svarande 2022 </t>
  </si>
  <si>
    <t>Tillfrågade 2023</t>
  </si>
  <si>
    <t>Svarande 2023</t>
  </si>
  <si>
    <t>Antal verksamheter som har någon av aktiviteterna</t>
  </si>
  <si>
    <t>Skulpturpark (3)</t>
  </si>
  <si>
    <t>Annat (11)</t>
  </si>
  <si>
    <t>Galleri (58)</t>
  </si>
  <si>
    <t>Konsthall (70)</t>
  </si>
  <si>
    <t>Konstmuseum (26)</t>
  </si>
  <si>
    <t>Tabell 1. Tillfrågade och svarande verksamheter per kategori 2022-2023, antal och andel i procent</t>
  </si>
  <si>
    <t>Samtida konst</t>
  </si>
  <si>
    <t>Konsthistorisk</t>
  </si>
  <si>
    <t>Form och design</t>
  </si>
  <si>
    <t>Arkitektur</t>
  </si>
  <si>
    <t>Konsthantverk</t>
  </si>
  <si>
    <t>Annan</t>
  </si>
  <si>
    <t>Andel svarande 2022</t>
  </si>
  <si>
    <t>Andel procent 2023</t>
  </si>
  <si>
    <t>Tabell 5. Huvudsaklig inriktning på utställningarna efter kategori 2023, antal</t>
  </si>
  <si>
    <t>Intäkter</t>
  </si>
  <si>
    <t>Kostnader</t>
  </si>
  <si>
    <t>Intäkter och kostnader per kategori 2023, miljoner kronor</t>
  </si>
  <si>
    <t>Tabell 6. Bild- och formutställningar efter kategori och typ av utställning 2023, antal</t>
  </si>
  <si>
    <t>Tabell 7. Bild- och formutställningar per län 2023, antal</t>
  </si>
  <si>
    <t>Kommentar: Figuren baseras på svar från 178 verksamheter.</t>
  </si>
  <si>
    <t>Samtliga verksamheter (178)</t>
  </si>
  <si>
    <t>Annat museum med bild- och formutställningar (10)</t>
  </si>
  <si>
    <t>Tabell 8. Användande av MU-avtalet per kategori 2023, antal och andel i procent</t>
  </si>
  <si>
    <t>Figur 1. Bild- och formutställningar per kommun 2023, antal</t>
  </si>
  <si>
    <t>Kommentar: Av de 359 verksamheterna är 139 verksamheter som i huvudsak inte bedriver bild- och formverksamhet.</t>
  </si>
  <si>
    <t>Enstaka workshoppar och prova-på-aktiviteter</t>
  </si>
  <si>
    <t>Enstaka workshoppar och prova-på-aktiviteter online</t>
  </si>
  <si>
    <t>Figur 2. Intäkter och kostnader per kategori 2023, tusentals kronor</t>
  </si>
  <si>
    <t>Kommentar: Av de 342 verksamheterna är 124 verksamheter som i huvudsak inte bedriver bild- och formverksamhet. De finns främst inom kategorin annat museum med bild- och formutställningar.</t>
  </si>
  <si>
    <t xml:space="preserve">Kommentar: Kartan baseras på svar från 342 verksamheter som arrangerat utställningar inom bild och form och visar fördelningen av 2 665 utställningar. Kommuner som inte hade någon utställning inkluderar kommuner för vilka inga verksamheter har besvarat enkäten samt kommuner för vilka verksamheter (5) har angivit 0 utställningar. </t>
  </si>
  <si>
    <t>Kommentar: Figuren baseras på svar från 25 verksamheter 10 årsarbetskrafter eller mer.</t>
  </si>
  <si>
    <t>Figur 3. Intäkter per intäktsslag för större verksamheter 2023, andel i procent</t>
  </si>
  <si>
    <t>Kommentar: Figuren baseras på svar från 24 verksamheter 10 årsarbetskrafter eller mer.</t>
  </si>
  <si>
    <t>Figur 5. Kostnader per kostnadsslag för större verksamheter 2023, andel i procent</t>
  </si>
  <si>
    <t>Tabell 9. Publika aktiviteter för större verksamheter per kategori 2023, antal</t>
  </si>
  <si>
    <t>Tabell 10. Digitala publika aktiviteter för större verksamheter per kategori 2023, antal</t>
  </si>
  <si>
    <t>Kommentar: Tabellen baseras på svar från 29 verksamheter med 10 årsarbetskrafter eller mer.</t>
  </si>
  <si>
    <t>Kommentar: Tabellen baseras på svar från 28 verksamheter med 10 årsarbetskrafter eller mer.</t>
  </si>
  <si>
    <t>Figur 4. Kostnader per kostnadsslag för större verksamheter 2023, andel i procent</t>
  </si>
  <si>
    <t>T1</t>
  </si>
  <si>
    <t>T2</t>
  </si>
  <si>
    <t>T3</t>
  </si>
  <si>
    <t>T4</t>
  </si>
  <si>
    <t>T5</t>
  </si>
  <si>
    <t>T6</t>
  </si>
  <si>
    <t>F1</t>
  </si>
  <si>
    <t>T7</t>
  </si>
  <si>
    <t>T8</t>
  </si>
  <si>
    <t>T9</t>
  </si>
  <si>
    <t>T10</t>
  </si>
  <si>
    <t>F2</t>
  </si>
  <si>
    <t>F3</t>
  </si>
  <si>
    <t>F4</t>
  </si>
  <si>
    <t>T11</t>
  </si>
  <si>
    <t>Tabeller och figurer i denna bilaga</t>
  </si>
  <si>
    <t>Kommentar: Av de 361 verksamheterna är 139 verksamheter som i huvudsak inte bedriver bild- och formverksamhet. De finns främst inom kategorin Annat museum med bild- och formutställningar.</t>
  </si>
  <si>
    <t>Intäkter per intäktsslag för större verksamheter 2023, kronor och andel i procent</t>
  </si>
  <si>
    <t>Kostnader per kostnadsslag för större verksamheter 2023, andel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</si>
</sst>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3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  <scheme val="major"/>
    </font>
    <font>
      <b/>
      <sz val="9"/>
      <name val="Arial"/>
      <family val="2"/>
      <scheme val="major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25">
    <xf numFmtId="0" fontId="0" fillId="0" borderId="0" applyBorder="0">
      <alignment wrapText="1"/>
    </xf>
    <xf numFmtId="0" fontId="3" fillId="0" borderId="8" applyNumberFormat="0" applyFill="0" applyAlignment="0" applyProtection="0"/>
    <xf numFmtId="0" fontId="18" fillId="0" borderId="9" applyNumberFormat="0" applyFill="0" applyAlignment="0" applyProtection="0"/>
    <xf numFmtId="49" fontId="21" fillId="0" borderId="0" applyBorder="0">
      <alignment vertical="top"/>
    </xf>
    <xf numFmtId="49" fontId="22" fillId="0" borderId="0" applyFill="0">
      <alignment vertical="top"/>
    </xf>
    <xf numFmtId="0" fontId="5" fillId="0" borderId="0" applyBorder="0">
      <alignment horizontal="left" vertical="center" wrapText="1"/>
    </xf>
    <xf numFmtId="0" fontId="6" fillId="0" borderId="9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" applyNumberFormat="0" applyAlignment="0" applyProtection="0"/>
    <xf numFmtId="0" fontId="11" fillId="6" borderId="2" applyNumberFormat="0" applyAlignment="0" applyProtection="0"/>
    <xf numFmtId="0" fontId="12" fillId="6" borderId="1" applyNumberFormat="0" applyAlignment="0" applyProtection="0"/>
    <xf numFmtId="0" fontId="13" fillId="0" borderId="3" applyNumberFormat="0" applyFill="0" applyAlignment="0" applyProtection="0"/>
    <xf numFmtId="0" fontId="14" fillId="7" borderId="4" applyNumberFormat="0" applyAlignment="0" applyProtection="0"/>
    <xf numFmtId="0" fontId="15" fillId="0" borderId="0" applyNumberFormat="0" applyFill="0" applyBorder="0" applyAlignment="0" applyProtection="0"/>
    <xf numFmtId="0" fontId="2" fillId="8" borderId="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4" fillId="9" borderId="7">
      <alignment horizontal="right" wrapText="1"/>
      <protection locked="0"/>
    </xf>
    <xf numFmtId="0" fontId="19" fillId="0" borderId="0" applyNumberFormat="0" applyProtection="0">
      <alignment wrapText="1"/>
    </xf>
    <xf numFmtId="0" fontId="20" fillId="0" borderId="0">
      <alignment wrapText="1"/>
    </xf>
    <xf numFmtId="0" fontId="23" fillId="0" borderId="0">
      <alignment wrapText="1"/>
    </xf>
    <xf numFmtId="49" fontId="27" fillId="0" borderId="0">
      <alignment vertical="top"/>
    </xf>
    <xf numFmtId="0" fontId="1" fillId="0" borderId="0"/>
  </cellStyleXfs>
  <cellXfs count="35">
    <xf numFmtId="0" fontId="0" fillId="0" borderId="0" xfId="0">
      <alignment wrapText="1"/>
    </xf>
    <xf numFmtId="49" fontId="21" fillId="0" borderId="0" xfId="3">
      <alignment vertical="top"/>
    </xf>
    <xf numFmtId="3" fontId="4" fillId="9" borderId="7" xfId="19">
      <alignment horizontal="right" wrapText="1"/>
      <protection locked="0"/>
    </xf>
    <xf numFmtId="0" fontId="23" fillId="0" borderId="0" xfId="22" applyAlignment="1"/>
    <xf numFmtId="0" fontId="24" fillId="0" borderId="0" xfId="0" applyFont="1" applyAlignment="1"/>
    <xf numFmtId="0" fontId="25" fillId="0" borderId="0" xfId="0" applyFont="1" applyAlignment="1"/>
    <xf numFmtId="0" fontId="0" fillId="0" borderId="0" xfId="0" applyAlignment="1"/>
    <xf numFmtId="3" fontId="0" fillId="0" borderId="0" xfId="0" applyNumberFormat="1">
      <alignment wrapText="1"/>
    </xf>
    <xf numFmtId="1" fontId="0" fillId="0" borderId="0" xfId="0" applyNumberFormat="1">
      <alignment wrapText="1"/>
    </xf>
    <xf numFmtId="0" fontId="0" fillId="0" borderId="0" xfId="0" applyAlignment="1">
      <alignment vertical="top" wrapText="1"/>
    </xf>
    <xf numFmtId="0" fontId="28" fillId="0" borderId="0" xfId="0" applyFont="1" applyAlignment="1"/>
    <xf numFmtId="3" fontId="0" fillId="0" borderId="0" xfId="0" applyNumberFormat="1" applyAlignment="1"/>
    <xf numFmtId="0" fontId="29" fillId="0" borderId="0" xfId="0" applyFont="1" applyAlignment="1"/>
    <xf numFmtId="0" fontId="0" fillId="0" borderId="0" xfId="0" applyBorder="1" applyAlignment="1"/>
    <xf numFmtId="0" fontId="4" fillId="0" borderId="0" xfId="0" applyFont="1" applyBorder="1" applyAlignment="1"/>
    <xf numFmtId="3" fontId="0" fillId="0" borderId="0" xfId="0" applyNumberFormat="1" applyBorder="1" applyAlignment="1"/>
    <xf numFmtId="3" fontId="4" fillId="0" borderId="0" xfId="19" applyFill="1" applyBorder="1">
      <alignment horizontal="right" wrapText="1"/>
      <protection locked="0"/>
    </xf>
    <xf numFmtId="3" fontId="4" fillId="9" borderId="7" xfId="19" applyAlignment="1">
      <alignment horizontal="right"/>
      <protection locked="0"/>
    </xf>
    <xf numFmtId="1" fontId="0" fillId="0" borderId="0" xfId="0" applyNumberFormat="1" applyAlignment="1"/>
    <xf numFmtId="1" fontId="4" fillId="9" borderId="7" xfId="19" applyNumberFormat="1">
      <alignment horizontal="right" wrapText="1"/>
      <protection locked="0"/>
    </xf>
    <xf numFmtId="1" fontId="0" fillId="0" borderId="0" xfId="0" applyNumberFormat="1" applyBorder="1" applyAlignment="1"/>
    <xf numFmtId="2" fontId="0" fillId="0" borderId="0" xfId="0" applyNumberFormat="1">
      <alignment wrapText="1"/>
    </xf>
    <xf numFmtId="4" fontId="0" fillId="0" borderId="0" xfId="0" applyNumberFormat="1" applyAlignment="1"/>
    <xf numFmtId="4" fontId="0" fillId="0" borderId="0" xfId="0" applyNumberFormat="1">
      <alignment wrapText="1"/>
    </xf>
    <xf numFmtId="4" fontId="4" fillId="9" borderId="7" xfId="19" applyNumberFormat="1">
      <alignment horizontal="right" wrapText="1"/>
      <protection locked="0"/>
    </xf>
    <xf numFmtId="0" fontId="28" fillId="0" borderId="0" xfId="0" applyFont="1" applyBorder="1" applyAlignment="1"/>
    <xf numFmtId="0" fontId="19" fillId="0" borderId="0" xfId="20" applyAlignment="1"/>
    <xf numFmtId="0" fontId="0" fillId="0" borderId="0" xfId="0" applyBorder="1">
      <alignment wrapText="1"/>
    </xf>
    <xf numFmtId="3" fontId="4" fillId="9" borderId="0" xfId="19" applyBorder="1">
      <alignment horizontal="right" wrapText="1"/>
      <protection locked="0"/>
    </xf>
    <xf numFmtId="0" fontId="30" fillId="0" borderId="0" xfId="0" applyFont="1" applyAlignment="1"/>
    <xf numFmtId="49" fontId="22" fillId="0" borderId="0" xfId="3" applyFont="1">
      <alignment vertical="top"/>
    </xf>
    <xf numFmtId="0" fontId="20" fillId="0" borderId="0" xfId="20" applyFont="1" applyAlignment="1"/>
    <xf numFmtId="0" fontId="30" fillId="0" borderId="0" xfId="0" applyFont="1">
      <alignment wrapText="1"/>
    </xf>
    <xf numFmtId="0" fontId="26" fillId="0" borderId="0" xfId="0" applyFont="1" applyAlignment="1"/>
    <xf numFmtId="0" fontId="20" fillId="0" borderId="0" xfId="0" applyFont="1">
      <alignment wrapText="1"/>
    </xf>
  </cellXfs>
  <cellStyles count="25">
    <cellStyle name="Anteckning" xfId="16" builtinId="10" hidden="1"/>
    <cellStyle name="Beräkning" xfId="12" builtinId="22" hidden="1"/>
    <cellStyle name="Bra" xfId="7" builtinId="26" hidden="1"/>
    <cellStyle name="Dålig" xfId="8" builtinId="27" hidden="1"/>
    <cellStyle name="Förklarande text" xfId="17" builtinId="53" hidden="1"/>
    <cellStyle name="Indata" xfId="10" builtinId="20" hidden="1"/>
    <cellStyle name="Innehållsrubrik" xfId="20" xr:uid="{DA2553C1-ADCE-4241-ABCA-4FAC1DB9EE03}"/>
    <cellStyle name="Innehållstext" xfId="21" xr:uid="{B2C5B4EA-8F6F-4670-B4AA-5319574AA72F}"/>
    <cellStyle name="Kontrollcell" xfId="14" builtinId="23" hidden="1"/>
    <cellStyle name="Källa" xfId="22" xr:uid="{1D16B3C4-EC99-4EF5-9D62-AB0C196923D6}"/>
    <cellStyle name="Länkad cell" xfId="13" builtinId="24" hidden="1"/>
    <cellStyle name="Neutral" xfId="9" builtinId="28" hidden="1"/>
    <cellStyle name="Normal" xfId="0" builtinId="0" customBuiltin="1"/>
    <cellStyle name="Normal 2" xfId="24" xr:uid="{7E38DE27-5E8B-434E-8D2D-FAD900FCC093}"/>
    <cellStyle name="Rubrik 1" xfId="1" builtinId="16" customBuiltin="1"/>
    <cellStyle name="Rubrik 2" xfId="2" builtinId="17" customBuiltin="1"/>
    <cellStyle name="Rubrik 3" xfId="6" builtinId="18" customBuiltin="1"/>
    <cellStyle name="Summa" xfId="18" builtinId="25" hidden="1"/>
    <cellStyle name="Summarad" xfId="19" xr:uid="{587B6513-F28E-4068-9714-D32048B8A3E8}"/>
    <cellStyle name="Tabellrubrik" xfId="3" xr:uid="{D761312B-E6A1-402E-AAD5-9481927A5129}"/>
    <cellStyle name="Tabellrubrik 2" xfId="23" xr:uid="{5AA5FC67-0EE4-4F15-880B-CC5410C2396C}"/>
    <cellStyle name="Tabellrubrik engelska" xfId="4" xr:uid="{6D778913-260F-425F-B93A-64DFEC78E187}"/>
    <cellStyle name="Tabelltext" xfId="5" xr:uid="{B655E2D5-DD52-41A0-83F6-AF7AFAB8FAD2}"/>
    <cellStyle name="Utdata" xfId="11" builtinId="21" hidden="1"/>
    <cellStyle name="Varningstext" xfId="15" builtinId="11" hidden="1"/>
  </cellStyles>
  <dxfs count="60">
    <dxf>
      <numFmt numFmtId="3" formatCode="#,##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</dxf>
    <dxf>
      <numFmt numFmtId="4" formatCode="#,##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border>
        <left style="thin">
          <color auto="1"/>
        </left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</dxfs>
  <tableStyles count="1" defaultTableStyle="Kulturanalys tabellformat" defaultPivotStyle="PivotStyleLight16">
    <tableStyle name="Kulturanalys tabellformat" pivot="0" count="6" xr9:uid="{F2D4BC46-C642-47B9-AD12-513B4E69E356}">
      <tableStyleElement type="wholeTable" dxfId="59"/>
      <tableStyleElement type="headerRow" dxfId="58"/>
      <tableStyleElement type="totalRow" dxfId="57"/>
      <tableStyleElement type="lastColumn" dxfId="56"/>
      <tableStyleElement type="firstRowStripe" dxfId="55"/>
      <tableStyleElement type="firstColumnStripe" dxfId="54"/>
    </tableStyle>
  </tableStyles>
  <colors>
    <mruColors>
      <color rgb="FFE8E8E8"/>
      <color rgb="FFCDE4E5"/>
      <color rgb="FFC6E0DE"/>
      <color rgb="FFC3E3E1"/>
      <color rgb="FFC6DCD9"/>
      <color rgb="FFD1E7E5"/>
      <color rgb="FFC3D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637787763195298"/>
          <c:y val="5.0925925925925923E-2"/>
          <c:w val="0.66512750437219503"/>
          <c:h val="0.73314158646835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'F2'!$B$28</c:f>
              <c:strCache>
                <c:ptCount val="1"/>
                <c:pt idx="0">
                  <c:v>Intäkter</c:v>
                </c:pt>
              </c:strCache>
            </c:strRef>
          </c:tx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'F2'!$A$29:$A$35</c:f>
              <c:strCache>
                <c:ptCount val="7"/>
                <c:pt idx="0">
                  <c:v>Skulpturpark (3)</c:v>
                </c:pt>
                <c:pt idx="1">
                  <c:v>Annat (11)</c:v>
                </c:pt>
                <c:pt idx="2">
                  <c:v>Galleri (58)</c:v>
                </c:pt>
                <c:pt idx="3">
                  <c:v>Annat museum med bild- och formutställningar (10)</c:v>
                </c:pt>
                <c:pt idx="4">
                  <c:v>Konsthall (70)</c:v>
                </c:pt>
                <c:pt idx="5">
                  <c:v>Konstmuseum (26)</c:v>
                </c:pt>
                <c:pt idx="6">
                  <c:v>Samtliga verksamheter (178)</c:v>
                </c:pt>
              </c:strCache>
            </c:strRef>
          </c:cat>
          <c:val>
            <c:numRef>
              <c:f>'F2'!$B$29:$B$35</c:f>
              <c:numCache>
                <c:formatCode>#,##0</c:formatCode>
                <c:ptCount val="7"/>
                <c:pt idx="0">
                  <c:v>19</c:v>
                </c:pt>
                <c:pt idx="1">
                  <c:v>88</c:v>
                </c:pt>
                <c:pt idx="2">
                  <c:v>100</c:v>
                </c:pt>
                <c:pt idx="3">
                  <c:v>122</c:v>
                </c:pt>
                <c:pt idx="4">
                  <c:v>202</c:v>
                </c:pt>
                <c:pt idx="5">
                  <c:v>879</c:v>
                </c:pt>
                <c:pt idx="6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A-404B-8260-57131CC735A4}"/>
            </c:ext>
          </c:extLst>
        </c:ser>
        <c:ser>
          <c:idx val="1"/>
          <c:order val="1"/>
          <c:tx>
            <c:strRef>
              <c:f>'F2'!$C$28</c:f>
              <c:strCache>
                <c:ptCount val="1"/>
                <c:pt idx="0">
                  <c:v>Kostnader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'F2'!$A$29:$A$35</c:f>
              <c:strCache>
                <c:ptCount val="7"/>
                <c:pt idx="0">
                  <c:v>Skulpturpark (3)</c:v>
                </c:pt>
                <c:pt idx="1">
                  <c:v>Annat (11)</c:v>
                </c:pt>
                <c:pt idx="2">
                  <c:v>Galleri (58)</c:v>
                </c:pt>
                <c:pt idx="3">
                  <c:v>Annat museum med bild- och formutställningar (10)</c:v>
                </c:pt>
                <c:pt idx="4">
                  <c:v>Konsthall (70)</c:v>
                </c:pt>
                <c:pt idx="5">
                  <c:v>Konstmuseum (26)</c:v>
                </c:pt>
                <c:pt idx="6">
                  <c:v>Samtliga verksamheter (178)</c:v>
                </c:pt>
              </c:strCache>
            </c:strRef>
          </c:cat>
          <c:val>
            <c:numRef>
              <c:f>'F2'!$C$29:$C$35</c:f>
              <c:numCache>
                <c:formatCode>#,##0</c:formatCode>
                <c:ptCount val="7"/>
                <c:pt idx="0">
                  <c:v>19</c:v>
                </c:pt>
                <c:pt idx="1">
                  <c:v>62</c:v>
                </c:pt>
                <c:pt idx="2">
                  <c:v>89</c:v>
                </c:pt>
                <c:pt idx="3">
                  <c:v>121</c:v>
                </c:pt>
                <c:pt idx="4">
                  <c:v>216</c:v>
                </c:pt>
                <c:pt idx="5">
                  <c:v>887</c:v>
                </c:pt>
                <c:pt idx="6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A-404B-8260-57131CC73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69531791"/>
        <c:axId val="656137919"/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</c:spPr>
          <c:explosion val="4"/>
          <c:dPt>
            <c:idx val="0"/>
            <c:bubble3D val="0"/>
            <c:spPr>
              <a:pattFill prst="pct5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30-4ED0-A921-ABC46666050C}"/>
              </c:ext>
            </c:extLst>
          </c:dPt>
          <c:dPt>
            <c:idx val="1"/>
            <c:bubble3D val="0"/>
            <c:spPr>
              <a:pattFill prst="ltHorz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30-4ED0-A921-ABC46666050C}"/>
              </c:ext>
            </c:extLst>
          </c:dPt>
          <c:dPt>
            <c:idx val="2"/>
            <c:bubble3D val="0"/>
            <c:spPr>
              <a:pattFill prst="ltUpDi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30-4ED0-A921-ABC46666050C}"/>
              </c:ext>
            </c:extLst>
          </c:dPt>
          <c:dPt>
            <c:idx val="3"/>
            <c:bubble3D val="0"/>
            <c:spPr>
              <a:pattFill prst="openDmnd">
                <a:fgClr>
                  <a:sysClr val="window" lastClr="FFFFFF"/>
                </a:fgClr>
                <a:bgClr>
                  <a:srgbClr val="8C8C8C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30-4ED0-A921-ABC46666050C}"/>
              </c:ext>
            </c:extLst>
          </c:dPt>
          <c:dPt>
            <c:idx val="4"/>
            <c:bubble3D val="0"/>
            <c:spPr>
              <a:pattFill prst="zigZ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30-4ED0-A921-ABC46666050C}"/>
              </c:ext>
            </c:extLst>
          </c:dPt>
          <c:dPt>
            <c:idx val="5"/>
            <c:bubble3D val="0"/>
            <c:spPr>
              <a:pattFill prst="narHorz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30-4ED0-A921-ABC46666050C}"/>
              </c:ext>
            </c:extLst>
          </c:dPt>
          <c:dPt>
            <c:idx val="6"/>
            <c:bubble3D val="0"/>
            <c:spPr>
              <a:pattFill prst="trellis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430-4ED0-A921-ABC46666050C}"/>
              </c:ext>
            </c:extLst>
          </c:dPt>
          <c:dPt>
            <c:idx val="7"/>
            <c:bubble3D val="0"/>
            <c:spPr>
              <a:pattFill prst="dkDnDiag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430-4ED0-A921-ABC46666050C}"/>
              </c:ext>
            </c:extLst>
          </c:dPt>
          <c:dPt>
            <c:idx val="8"/>
            <c:bubble3D val="0"/>
            <c:spPr>
              <a:pattFill prst="pct8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430-4ED0-A921-ABC46666050C}"/>
              </c:ext>
            </c:extLst>
          </c:dPt>
          <c:dPt>
            <c:idx val="9"/>
            <c:bubble3D val="0"/>
            <c:spPr>
              <a:pattFill prst="ltVert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430-4ED0-A921-ABC46666050C}"/>
              </c:ext>
            </c:extLst>
          </c:dPt>
          <c:dPt>
            <c:idx val="10"/>
            <c:bubble3D val="0"/>
            <c:spPr>
              <a:pattFill prst="narVert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430-4ED0-A921-ABC46666050C}"/>
              </c:ext>
            </c:extLst>
          </c:dPt>
          <c:dLbls>
            <c:dLbl>
              <c:idx val="0"/>
              <c:layout>
                <c:manualLayout>
                  <c:x val="2.8062701062867339E-2"/>
                  <c:y val="-1.692634789366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30-4ED0-A921-ABC46666050C}"/>
                </c:ext>
              </c:extLst>
            </c:dLbl>
            <c:dLbl>
              <c:idx val="1"/>
              <c:layout>
                <c:manualLayout>
                  <c:x val="-2.7146056214465083E-2"/>
                  <c:y val="2.126248185457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30-4ED0-A921-ABC46666050C}"/>
                </c:ext>
              </c:extLst>
            </c:dLbl>
            <c:dLbl>
              <c:idx val="2"/>
              <c:layout>
                <c:manualLayout>
                  <c:x val="-8.7303177344161112E-2"/>
                  <c:y val="2.5592164107978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30-4ED0-A921-ABC46666050C}"/>
                </c:ext>
              </c:extLst>
            </c:dLbl>
            <c:dLbl>
              <c:idx val="3"/>
              <c:layout>
                <c:manualLayout>
                  <c:x val="-8.2835031331274595E-2"/>
                  <c:y val="3.9141336383231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30-4ED0-A921-ABC46666050C}"/>
                </c:ext>
              </c:extLst>
            </c:dLbl>
            <c:dLbl>
              <c:idx val="4"/>
              <c:layout>
                <c:manualLayout>
                  <c:x val="-4.4290860733308471E-2"/>
                  <c:y val="-2.2377454214871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430-4ED0-A921-ABC46666050C}"/>
                </c:ext>
              </c:extLst>
            </c:dLbl>
            <c:dLbl>
              <c:idx val="5"/>
              <c:layout>
                <c:manualLayout>
                  <c:x val="-3.6180854463720637E-2"/>
                  <c:y val="-1.030396340122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430-4ED0-A921-ABC46666050C}"/>
                </c:ext>
              </c:extLst>
            </c:dLbl>
            <c:dLbl>
              <c:idx val="6"/>
              <c:layout>
                <c:manualLayout>
                  <c:x val="-1.5013403882552437E-2"/>
                  <c:y val="-1.675273830994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30-4ED0-A921-ABC46666050C}"/>
                </c:ext>
              </c:extLst>
            </c:dLbl>
            <c:dLbl>
              <c:idx val="7"/>
              <c:layout>
                <c:manualLayout>
                  <c:x val="5.8049884144090166E-2"/>
                  <c:y val="-1.03156937785011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30-4ED0-A921-ABC466660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'F3'!$A$35:$A$43</c15:sqref>
                  </c15:fullRef>
                </c:ext>
              </c:extLst>
              <c:f>('F3'!$A$35:$A$38,'F3'!$A$40:$A$43)</c:f>
              <c:strCache>
                <c:ptCount val="8"/>
                <c:pt idx="0">
                  <c:v>Statliga bidrag</c:v>
                </c:pt>
                <c:pt idx="1">
                  <c:v>Regionala bidrag</c:v>
                </c:pt>
                <c:pt idx="2">
                  <c:v>Kommunala bidrag</c:v>
                </c:pt>
                <c:pt idx="3">
                  <c:v>Bidrag från EU</c:v>
                </c:pt>
                <c:pt idx="4">
                  <c:v>Övriga bidrag</c:v>
                </c:pt>
                <c:pt idx="5">
                  <c:v>Verksamhetsintäkter</c:v>
                </c:pt>
                <c:pt idx="6">
                  <c:v>Sponsring och donationer</c:v>
                </c:pt>
                <c:pt idx="7">
                  <c:v>Övriga intäkter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'F3'!$B$35:$B$43</c15:sqref>
                  </c15:fullRef>
                </c:ext>
              </c:extLst>
              <c:f>('F3'!$B$35:$B$38,'F3'!$B$40:$B$43)</c:f>
              <c:numCache>
                <c:formatCode>0</c:formatCode>
                <c:ptCount val="8"/>
                <c:pt idx="0">
                  <c:v>55</c:v>
                </c:pt>
                <c:pt idx="1">
                  <c:v>4</c:v>
                </c:pt>
                <c:pt idx="2">
                  <c:v>10</c:v>
                </c:pt>
                <c:pt idx="3">
                  <c:v>0</c:v>
                </c:pt>
                <c:pt idx="4">
                  <c:v>3</c:v>
                </c:pt>
                <c:pt idx="5">
                  <c:v>19</c:v>
                </c:pt>
                <c:pt idx="6">
                  <c:v>1</c:v>
                </c:pt>
                <c:pt idx="7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'F3'!$B$39</c15:sqref>
                  <c15:spPr xmlns:c15="http://schemas.microsoft.com/office/drawing/2012/chart">
                    <a:pattFill prst="pct30">
                      <a:fgClr>
                        <a:srgbClr val="404040"/>
                      </a:fgClr>
                      <a:bgClr>
                        <a:sysClr val="window" lastClr="FFFFFF"/>
                      </a:bgClr>
                    </a:pattFill>
                    <a:ln w="3175">
                      <a:solidFill>
                        <a:srgbClr val="404040"/>
                      </a:solidFill>
                    </a:ln>
                    <a:effectLst/>
                  </c15:spPr>
                  <c15:bubble3D val="0"/>
                  <c15:dLbl>
                    <c:idx val="3"/>
                    <c:layout>
                      <c:manualLayout>
                        <c:x val="-5.840021078850529E-2"/>
                        <c:y val="-1.8653059429023955E-2"/>
                      </c:manualLayout>
                    </c:layout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3314-4303-86D1-25108525F2B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ACA7-4AC8-8A19-8BF68615E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</c:spPr>
          <c:explosion val="4"/>
          <c:dPt>
            <c:idx val="0"/>
            <c:bubble3D val="0"/>
            <c:spPr>
              <a:pattFill prst="pct5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430-4ED0-A921-ABC46666050C}"/>
              </c:ext>
            </c:extLst>
          </c:dPt>
          <c:dPt>
            <c:idx val="1"/>
            <c:bubble3D val="0"/>
            <c:spPr>
              <a:pattFill prst="ltHorz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430-4ED0-A921-ABC46666050C}"/>
              </c:ext>
            </c:extLst>
          </c:dPt>
          <c:dPt>
            <c:idx val="2"/>
            <c:bubble3D val="0"/>
            <c:spPr>
              <a:pattFill prst="ltUpDi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430-4ED0-A921-ABC46666050C}"/>
              </c:ext>
            </c:extLst>
          </c:dPt>
          <c:dPt>
            <c:idx val="3"/>
            <c:bubble3D val="0"/>
            <c:spPr>
              <a:pattFill prst="openDmnd">
                <a:fgClr>
                  <a:sysClr val="window" lastClr="FFFFFF"/>
                </a:fgClr>
                <a:bgClr>
                  <a:srgbClr val="8C8C8C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430-4ED0-A921-ABC46666050C}"/>
              </c:ext>
            </c:extLst>
          </c:dPt>
          <c:dPt>
            <c:idx val="4"/>
            <c:bubble3D val="0"/>
            <c:spPr>
              <a:pattFill prst="pct3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430-4ED0-A921-ABC46666050C}"/>
              </c:ext>
            </c:extLst>
          </c:dPt>
          <c:dPt>
            <c:idx val="5"/>
            <c:bubble3D val="0"/>
            <c:spPr>
              <a:pattFill prst="zigZag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430-4ED0-A921-ABC46666050C}"/>
              </c:ext>
            </c:extLst>
          </c:dPt>
          <c:dPt>
            <c:idx val="6"/>
            <c:bubble3D val="0"/>
            <c:spPr>
              <a:pattFill prst="narHorz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430-4ED0-A921-ABC46666050C}"/>
              </c:ext>
            </c:extLst>
          </c:dPt>
          <c:dPt>
            <c:idx val="7"/>
            <c:bubble3D val="0"/>
            <c:spPr>
              <a:pattFill prst="trellis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430-4ED0-A921-ABC46666050C}"/>
              </c:ext>
            </c:extLst>
          </c:dPt>
          <c:dPt>
            <c:idx val="8"/>
            <c:bubble3D val="0"/>
            <c:spPr>
              <a:pattFill prst="dkDnDiag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430-4ED0-A921-ABC46666050C}"/>
              </c:ext>
            </c:extLst>
          </c:dPt>
          <c:dPt>
            <c:idx val="9"/>
            <c:bubble3D val="0"/>
            <c:spPr>
              <a:pattFill prst="pct80">
                <a:fgClr>
                  <a:srgbClr val="404040"/>
                </a:fgClr>
                <a:bgClr>
                  <a:sysClr val="window" lastClr="FFFFFF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430-4ED0-A921-ABC46666050C}"/>
              </c:ext>
            </c:extLst>
          </c:dPt>
          <c:dPt>
            <c:idx val="10"/>
            <c:bubble3D val="0"/>
            <c:spPr>
              <a:pattFill prst="ltVert">
                <a:fgClr>
                  <a:sysClr val="window" lastClr="FFFFFF"/>
                </a:fgClr>
                <a:bgClr>
                  <a:srgbClr val="404040"/>
                </a:bgClr>
              </a:pattFill>
              <a:ln w="3175">
                <a:solidFill>
                  <a:srgbClr val="40404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430-4ED0-A921-ABC46666050C}"/>
              </c:ext>
            </c:extLst>
          </c:dPt>
          <c:dPt>
            <c:idx val="11"/>
            <c:bubble3D val="0"/>
            <c:spPr>
              <a:pattFill prst="narVert">
                <a:fgClr>
                  <a:srgbClr val="8C8C8C"/>
                </a:fgClr>
                <a:bgClr>
                  <a:sysClr val="window" lastClr="FFFFFF"/>
                </a:bgClr>
              </a:pattFill>
              <a:ln w="3175">
                <a:solidFill>
                  <a:srgbClr val="8C8C8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430-4ED0-A921-ABC46666050C}"/>
              </c:ext>
            </c:extLst>
          </c:dPt>
          <c:dLbls>
            <c:dLbl>
              <c:idx val="0"/>
              <c:layout>
                <c:manualLayout>
                  <c:x val="6.1262456485032063E-2"/>
                  <c:y val="4.7133845739449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30-4ED0-A921-ABC46666050C}"/>
                </c:ext>
              </c:extLst>
            </c:dLbl>
            <c:dLbl>
              <c:idx val="1"/>
              <c:layout>
                <c:manualLayout>
                  <c:x val="-0.25674462978311924"/>
                  <c:y val="6.2254299925167459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4457107335267"/>
                      <c:h val="8.1235390438600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430-4ED0-A921-ABC46666050C}"/>
                </c:ext>
              </c:extLst>
            </c:dLbl>
            <c:dLbl>
              <c:idx val="2"/>
              <c:layout>
                <c:manualLayout>
                  <c:x val="-5.0527084602974844E-2"/>
                  <c:y val="-6.255939964545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30-4ED0-A921-ABC466660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'F5'!$A$40:$A$43</c:f>
              <c:strCache>
                <c:ptCount val="4"/>
                <c:pt idx="0">
                  <c:v>Personal</c:v>
                </c:pt>
                <c:pt idx="1">
                  <c:v>Lokal</c:v>
                </c:pt>
                <c:pt idx="2">
                  <c:v>Andra verksamhetskostnader</c:v>
                </c:pt>
                <c:pt idx="3">
                  <c:v>Avskrivningar och finansiella kostnader</c:v>
                </c:pt>
              </c:strCache>
            </c:strRef>
          </c:cat>
          <c:val>
            <c:numRef>
              <c:f>'F5'!$B$40:$B$43</c:f>
              <c:numCache>
                <c:formatCode>#,##0</c:formatCode>
                <c:ptCount val="4"/>
                <c:pt idx="0">
                  <c:v>42</c:v>
                </c:pt>
                <c:pt idx="1">
                  <c:v>27</c:v>
                </c:pt>
                <c:pt idx="2">
                  <c:v>27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7-4AC8-8A19-8BF68615E7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7</xdr:col>
      <xdr:colOff>409575</xdr:colOff>
      <xdr:row>42</xdr:row>
      <xdr:rowOff>48793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29466D9F-8FD1-9703-83E4-BF982C2E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0025"/>
          <a:ext cx="4086225" cy="5859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557211</xdr:colOff>
      <xdr:row>2</xdr:row>
      <xdr:rowOff>119062</xdr:rowOff>
    </xdr:from>
    <xdr:to>
      <xdr:col>5</xdr:col>
      <xdr:colOff>38099</xdr:colOff>
      <xdr:row>22</xdr:row>
      <xdr:rowOff>4762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C58136A2-A036-D4EF-6B3E-A26C1EE24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19049</xdr:colOff>
      <xdr:row>25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680C3C8-4FF8-6549-8056-F39DA205D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8</xdr:col>
      <xdr:colOff>9525</xdr:colOff>
      <xdr:row>31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09BAE0-7421-AB3C-61A9-B4B34E61D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EB3F93-509E-4B17-859E-C24CF28E0DDC}" name="Tabell2" displayName="Tabell2" ref="A3:G10" totalsRowShown="0">
  <autoFilter ref="A3:G10" xr:uid="{92EB3F93-509E-4B17-859E-C24CF28E0D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847D227-22BC-4720-AA71-F6C07676ABFE}" name="Kategori"/>
    <tableColumn id="5" xr3:uid="{43CF6A6B-CF3E-4C78-B43F-DA4B0F7ED478}" name="Tillfrågade 2022"/>
    <tableColumn id="6" xr3:uid="{8952072E-9ECF-48B0-9DBA-287A874CE90F}" name="Svarande 2022 "/>
    <tableColumn id="7" xr3:uid="{168DB376-76B1-486B-9381-C6249EAA33CB}" name="Andel svarande 2022"/>
    <tableColumn id="2" xr3:uid="{6C437413-EA02-47CE-822D-E4687D2F7FEA}" name="Tillfrågade 2023"/>
    <tableColumn id="3" xr3:uid="{5BAA3F5A-19CA-496D-8BB4-9F0FF09AD558}" name="Svarande 2023"/>
    <tableColumn id="4" xr3:uid="{2554EDE1-5004-469D-9A21-8F89910DDD10}" name="Andel procent 2023" dataDxfId="53">
      <calculatedColumnFormula>(F4/E4)*100</calculatedColumnFormula>
    </tableColumn>
  </tableColumns>
  <tableStyleInfo name="Kulturanalys tabellforma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F36C510-1673-4469-A31F-942739626797}" name="Tabell22" displayName="Tabell22" ref="A3:C16" totalsRowShown="0">
  <autoFilter ref="A3:C16" xr:uid="{9F36C510-1673-4469-A31F-942739626797}">
    <filterColumn colId="0" hiddenButton="1"/>
    <filterColumn colId="1" hiddenButton="1"/>
    <filterColumn colId="2" hiddenButton="1"/>
  </autoFilter>
  <tableColumns count="3">
    <tableColumn id="1" xr3:uid="{60A68157-C09B-4005-B1BE-46D772F2E2D8}" name="Typ av aktivitet"/>
    <tableColumn id="2" xr3:uid="{161C713C-FF1B-4393-9193-25EB08B60F0B}" name="Antal verksamheter som har någon av aktiviteterna"/>
    <tableColumn id="3" xr3:uid="{A583ACF5-07B9-43F5-84BC-820B55F298CC}" name="Andel" dataDxfId="0">
      <calculatedColumnFormula>(Tabell22[[#This Row],[Antal verksamheter som har någon av aktiviteterna]]/30)*100</calculatedColumnFormula>
    </tableColumn>
  </tableColumns>
  <tableStyleInfo name="Kulturanalys tabellforma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EF83688-C57B-4708-8F75-5A4466AFE754}" name="Tabell23" displayName="Tabell23" ref="A28:D35" totalsRowShown="0" headerRowDxfId="19" dataDxfId="18">
  <autoFilter ref="A28:D35" xr:uid="{6EF83688-C57B-4708-8F75-5A4466AFE754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9:D35">
    <sortCondition ref="B29:B35"/>
  </sortState>
  <tableColumns count="4">
    <tableColumn id="1" xr3:uid="{7644F6F3-33D2-4E8B-A708-EA890D873F89}" name="Kategori" dataDxfId="17"/>
    <tableColumn id="2" xr3:uid="{80315384-DAE7-457C-AE9D-046D86916E83}" name="Intäkter" dataDxfId="16"/>
    <tableColumn id="3" xr3:uid="{D8D15D7F-0536-4F1F-8125-F9E0371FCBA2}" name="Kostnader" dataDxfId="15"/>
    <tableColumn id="4" xr3:uid="{52C735C0-1AEF-4350-81FA-4240DEE3F728}" name="Antal svar" dataDxfId="14"/>
  </tableColumns>
  <tableStyleInfo name="Kulturanalys tabellforma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291A87-2563-42C3-A96D-0AC2317FC07C}" name="Tabell8" displayName="Tabell8" ref="A34:B45" totalsRowShown="0" headerRowDxfId="13">
  <autoFilter ref="A34:B45" xr:uid="{A5291A87-2563-42C3-A96D-0AC2317FC07C}">
    <filterColumn colId="0" hiddenButton="1"/>
    <filterColumn colId="1" hiddenButton="1"/>
  </autoFilter>
  <tableColumns count="2">
    <tableColumn id="1" xr3:uid="{F43A4F6F-8BBC-464C-8C7B-92BA8608B3E1}" name="Intäktsslag" dataDxfId="12"/>
    <tableColumn id="3" xr3:uid="{6E5F232F-B6C2-4031-819F-7002DC37213A}" name="Procent" dataDxfId="11"/>
  </tableColumns>
  <tableStyleInfo name="Kulturanalys tabellforma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6B4241-99E2-48B4-9E7B-C3BAA60E6567}" name="Tabell10" displayName="Tabell10" ref="A39:B44" totalsRowShown="0" headerRowDxfId="10">
  <autoFilter ref="A39:B44" xr:uid="{386B4241-99E2-48B4-9E7B-C3BAA60E6567}">
    <filterColumn colId="0" hiddenButton="1"/>
    <filterColumn colId="1" hiddenButton="1"/>
  </autoFilter>
  <tableColumns count="2">
    <tableColumn id="1" xr3:uid="{E0903310-7E70-4B6C-8955-1F7456B4C086}" name="Kategori" dataDxfId="9"/>
    <tableColumn id="3" xr3:uid="{55823642-0555-46DB-A686-A4A82ED89AB6}" name="Procent" dataDxfId="8"/>
  </tableColumns>
  <tableStyleInfo name="Kulturanalys tabellforma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92AE07-9EA7-4CA3-A9C0-3171D5B9DF52}" name="Tabell3" displayName="Tabell3" ref="A3:E10" totalsRowShown="0" headerRowDxfId="7" dataDxfId="6">
  <autoFilter ref="A3:E10" xr:uid="{0C92AE07-9EA7-4CA3-A9C0-3171D5B9DF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F2D488A-08F4-405D-A743-9AF54955BB19}" name="Kategori" dataDxfId="5"/>
    <tableColumn id="2" xr3:uid="{573E0B97-0B9F-4D61-9E06-E5064727C141}" name="Avlönade" dataDxfId="4"/>
    <tableColumn id="3" xr3:uid="{59DB10D6-4E35-4DD7-B34C-8B093D42CADD}" name="Avlönade, antal svar" dataDxfId="3"/>
    <tableColumn id="4" xr3:uid="{8D4A65A6-0489-4630-9A4A-CCCFCC7BF3BA}" name="Ideellt" dataDxfId="2"/>
    <tableColumn id="5" xr3:uid="{7E561F8E-02A1-40F6-BF40-8864081F2DA0}" name="Ideellt, antal svar" dataDxfId="1"/>
  </tableColumns>
  <tableStyleInfo name="Kulturanalys tabellforma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0D7F4DF-FB1A-43FC-810E-310D9BBE1534}" name="Tabell25" displayName="Tabell25" ref="A3:I10" totalsRowShown="0">
  <autoFilter ref="A3:I10" xr:uid="{80D7F4DF-FB1A-43FC-810E-310D9BBE15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DF6A28D9-D65F-4610-9CEB-765CEADE05CA}" name="Organisationsform"/>
    <tableColumn id="3" xr3:uid="{0C6FDE24-8E36-422D-A1B6-F19708E29F2C}" name="Statlig myndighet"/>
    <tableColumn id="4" xr3:uid="{0A573FF9-B4B9-4A8F-A15C-FB8D4AB8394C}" name="Regional verksamhet"/>
    <tableColumn id="5" xr3:uid="{A25825FC-648A-493A-B5E3-136FB0A4847D}" name="Kommunal verksamhet"/>
    <tableColumn id="6" xr3:uid="{67AD44A9-E496-45ED-A4E0-0645B6DF9BF1}" name="Stiftelse"/>
    <tableColumn id="7" xr3:uid="{4F504D8B-11FF-49C2-83EA-28A2BA65CF3E}" name="Ideell förening"/>
    <tableColumn id="8" xr3:uid="{FE6E21DD-8E0F-4851-9B13-164ED9FED9DD}" name="Ekonomisk förening"/>
    <tableColumn id="9" xr3:uid="{D234FFE9-5E57-412B-A2EC-A74B982E7590}" name="Företag"/>
    <tableColumn id="10" xr3:uid="{4BEFEB53-BAA2-43BC-8198-170905A51FE1}" name="Antal svar"/>
  </tableColumns>
  <tableStyleInfo name="Kulturanalys tabellforma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06584B-C918-4447-BFC1-826BA6832499}" name="Tabell6" displayName="Tabell6" ref="A3:E10" totalsRowShown="0" headerRowDxfId="52">
  <autoFilter ref="A3:E10" xr:uid="{8006584B-C918-4447-BFC1-826BA683249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9F8C20C-A520-4B38-AE35-8F64FF17B7E1}" name="Kategori"/>
    <tableColumn id="4" xr3:uid="{EC09083B-F0B9-46CC-8E66-F80FFFF68A47}" name="10 årsarbetskrafter eller mer"/>
    <tableColumn id="5" xr3:uid="{3BE122AD-93BE-42AB-8C89-B5ABFCFB189A}" name="1-9 årsarbetskrafter"/>
    <tableColumn id="6" xr3:uid="{924A4B2D-CE8C-4994-8BB4-F4CC90B12004}" name="Mindre än 1 årsarbetskraft"/>
    <tableColumn id="2" xr3:uid="{030A7F83-1D88-4F7A-961A-805E61EB611E}" name="Antal svar"/>
  </tableColumns>
  <tableStyleInfo name="Kulturanalys tabellforma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57B2E2-0F84-479C-9039-6022CB323C8E}" name="Tabell11" displayName="Tabell11" ref="A3:C10" totalsRowShown="0" headerRowDxfId="51" dataDxfId="50">
  <autoFilter ref="A3:C10" xr:uid="{6657B2E2-0F84-479C-9039-6022CB323C8E}">
    <filterColumn colId="0" hiddenButton="1"/>
    <filterColumn colId="1" hiddenButton="1"/>
    <filterColumn colId="2" hiddenButton="1"/>
  </autoFilter>
  <tableColumns count="3">
    <tableColumn id="1" xr3:uid="{5B091C90-A63C-4CD2-A2AB-6300CE19FD7C}" name="Kategori" dataDxfId="49"/>
    <tableColumn id="2" xr3:uid="{9D80367C-185F-42D6-B928-12EF0A843843}" name="Besök totalt" dataDxfId="48"/>
    <tableColumn id="3" xr3:uid="{3DEF0A2A-AF38-4486-9C3A-DC8CD6F96E71}" name="Antal svar" dataDxfId="47"/>
  </tableColumns>
  <tableStyleInfo name="Kulturanalys tabellforma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AE7825-E8FC-4F21-A8E0-EB00DFE49741}" name="Tabell5" displayName="Tabell5" ref="A3:H10" totalsRowShown="0" headerRowDxfId="46" dataDxfId="45">
  <autoFilter ref="A3:H10" xr:uid="{13AE7825-E8FC-4F21-A8E0-EB00DFE497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910E476-0C6D-4B81-BEC0-C4E3565A730F}" name="Kategori" dataDxfId="44"/>
    <tableColumn id="2" xr3:uid="{6C474924-2374-4866-807D-8866015C0A3C}" name="Samtida konst" dataDxfId="43"/>
    <tableColumn id="3" xr3:uid="{FF49EB8A-7932-400D-90C0-64E37BB6549A}" name="Konsthistorisk" dataDxfId="42"/>
    <tableColumn id="4" xr3:uid="{8EF3D391-DB88-4E6D-9933-2989684BF091}" name="Form och design" dataDxfId="41"/>
    <tableColumn id="5" xr3:uid="{E25ECB6B-D156-4D48-A717-C071F56DF0D7}" name="Arkitektur" dataDxfId="40"/>
    <tableColumn id="6" xr3:uid="{202CA2A8-D2A8-426D-95CE-98953CF891F8}" name="Konsthantverk" dataDxfId="39"/>
    <tableColumn id="7" xr3:uid="{6D37B4C4-C266-4C8F-97CD-B459067D5DCC}" name="Annan" dataDxfId="38"/>
    <tableColumn id="8" xr3:uid="{69718CDE-7546-4ED8-81CE-828FB23D0E35}" name="Antal svar" dataDxfId="37"/>
  </tableColumns>
  <tableStyleInfo name="Kulturanalys tabellforma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94DA47-2180-400E-854A-947215B1BD15}" name="Tabell7" displayName="Tabell7" ref="A3:F10" totalsRowShown="0" headerRowDxfId="36" dataDxfId="35">
  <autoFilter ref="A3:F10" xr:uid="{1694DA47-2180-400E-854A-947215B1BD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362C0CE-EF79-43C7-AD3C-4ABF91A157D6}" name="Kategori" dataDxfId="34"/>
    <tableColumn id="2" xr3:uid="{E3080321-EF45-4FC1-B186-B50081CBC4DB}" name="Permanenta utställningar" dataDxfId="33"/>
    <tableColumn id="3" xr3:uid="{6F7939A3-5350-497D-B254-3CE7A1C2488D}" name="Tillfälliga utställningar" dataDxfId="32"/>
    <tableColumn id="4" xr3:uid="{FF17922C-3106-4B28-B0DB-D5244CC4F1C2}" name="Vandringsutställningar" dataDxfId="31"/>
    <tableColumn id="5" xr3:uid="{5E351A00-1273-42F4-BAAD-A1577163E7A0}" name="Totalt antal utställningar" dataDxfId="30"/>
    <tableColumn id="6" xr3:uid="{356C1112-C880-4E67-AC09-7893420F8EA6}" name="Antal svar" dataDxfId="29"/>
  </tableColumns>
  <tableStyleInfo name="Kulturanalys tabellforma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C00FDC-68AD-4ABE-9BCD-B1208A12B27E}" name="Tabell1" displayName="Tabell1" ref="A3:D25" totalsRowShown="0">
  <autoFilter ref="A3:D25" xr:uid="{8CC00FDC-68AD-4ABE-9BCD-B1208A12B27E}">
    <filterColumn colId="0" hiddenButton="1"/>
    <filterColumn colId="1" hiddenButton="1"/>
    <filterColumn colId="2" hiddenButton="1"/>
    <filterColumn colId="3" hiddenButton="1"/>
  </autoFilter>
  <tableColumns count="4">
    <tableColumn id="1" xr3:uid="{FAD5FB3E-9F96-4583-9B39-FB52B44EBEC7}" name="Län" dataDxfId="28"/>
    <tableColumn id="2" xr3:uid="{47538BB6-F89B-4084-B604-BCDD5E650C12}" name="Utställningar" dataDxfId="27"/>
    <tableColumn id="5" xr3:uid="{C6FD3DE2-7564-4F7E-8485-FCAA6F2E0869}" name="Antal per 1000 invånare" dataDxfId="26"/>
    <tableColumn id="3" xr3:uid="{A8DCE5F0-091E-458E-8C1D-D4F94EC0056A}" name="Antal svar"/>
  </tableColumns>
  <tableStyleInfo name="Kulturanalys tabellforma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BE5FBDB-B14A-4F18-8E86-E7140395D128}" name="Tabell15" displayName="Tabell15" ref="A3:D10" totalsRowShown="0">
  <autoFilter ref="A3:D10" xr:uid="{FBE5FBDB-B14A-4F18-8E86-E7140395D128}">
    <filterColumn colId="0" hiddenButton="1"/>
    <filterColumn colId="1" hiddenButton="1"/>
    <filterColumn colId="2" hiddenButton="1"/>
    <filterColumn colId="3" hiddenButton="1"/>
  </autoFilter>
  <tableColumns count="4">
    <tableColumn id="1" xr3:uid="{EADEB662-5A60-4E4A-B881-1A5A658335C3}" name="Kategori"/>
    <tableColumn id="2" xr3:uid="{A49DFCAF-14DD-4119-9A73-113220724762}" name="Ja"/>
    <tableColumn id="4" xr3:uid="{27BB758B-17B8-4EEC-8C70-269B446DB4DC}" name="Procent" dataDxfId="25">
      <calculatedColumnFormula>(Tabell15[[#This Row],[Ja]]/Tabell15[[#This Row],[Antal svar]])*100</calculatedColumnFormula>
    </tableColumn>
    <tableColumn id="3" xr3:uid="{E4B1739B-82D4-4A43-A739-FA2FFF6EB602}" name="Antal svar"/>
  </tableColumns>
  <tableStyleInfo name="Kulturanalys tabellforma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E5C4F6B-9CAC-4307-AA3F-443A57F873A2}" name="Tabell19" displayName="Tabell19" ref="A3:C13" totalsRowShown="0" headerRowDxfId="24" dataDxfId="23">
  <autoFilter ref="A3:C13" xr:uid="{CE5C4F6B-9CAC-4307-AA3F-443A57F873A2}">
    <filterColumn colId="0" hiddenButton="1"/>
    <filterColumn colId="1" hiddenButton="1"/>
    <filterColumn colId="2" hiddenButton="1"/>
  </autoFilter>
  <tableColumns count="3">
    <tableColumn id="1" xr3:uid="{31B4B448-3745-4881-BDDC-0CFDA9512140}" name="Typ av aktivitet" dataDxfId="22"/>
    <tableColumn id="2" xr3:uid="{BEB31E04-2EAE-4443-AE3B-499CDF88D369}" name="Antal" dataDxfId="21"/>
    <tableColumn id="3" xr3:uid="{ECFF7366-2B4D-493A-8A12-8C37583A02C5}" name="Antal svar" dataDxfId="20"/>
  </tableColumns>
  <tableStyleInfo name="Kulturanalys tabellformat" showFirstColumn="0" showLastColumn="0" showRowStripes="1" showColumnStripes="0"/>
</table>
</file>

<file path=xl/theme/theme1.xml><?xml version="1.0" encoding="utf-8"?>
<a:theme xmlns:a="http://schemas.openxmlformats.org/drawingml/2006/main" name="Tema1">
  <a:themeElements>
    <a:clrScheme name="Kulturanalys">
      <a:dk1>
        <a:sysClr val="windowText" lastClr="000000"/>
      </a:dk1>
      <a:lt1>
        <a:srgbClr val="FFFFFF"/>
      </a:lt1>
      <a:dk2>
        <a:srgbClr val="231F20"/>
      </a:dk2>
      <a:lt2>
        <a:srgbClr val="EEECE1"/>
      </a:lt2>
      <a:accent1>
        <a:srgbClr val="00A49A"/>
      </a:accent1>
      <a:accent2>
        <a:srgbClr val="7EC314"/>
      </a:accent2>
      <a:accent3>
        <a:srgbClr val="60D2BC"/>
      </a:accent3>
      <a:accent4>
        <a:srgbClr val="706457"/>
      </a:accent4>
      <a:accent5>
        <a:srgbClr val="F68B1F"/>
      </a:accent5>
      <a:accent6>
        <a:srgbClr val="FFC20E"/>
      </a:accent6>
      <a:hlink>
        <a:srgbClr val="046B81"/>
      </a:hlink>
      <a:folHlink>
        <a:srgbClr val="800080"/>
      </a:folHlink>
    </a:clrScheme>
    <a:fontScheme name="Kulturanaly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B40B-6EE3-408C-8284-7EEC4A220E17}">
  <dimension ref="A1:B21"/>
  <sheetViews>
    <sheetView showGridLines="0" tabSelected="1" workbookViewId="0">
      <selection activeCell="D55" sqref="D55"/>
    </sheetView>
  </sheetViews>
  <sheetFormatPr defaultRowHeight="11.25" x14ac:dyDescent="0.2"/>
  <cols>
    <col min="1" max="1" width="8" customWidth="1"/>
    <col min="2" max="2" width="34.33203125" customWidth="1"/>
  </cols>
  <sheetData>
    <row r="1" spans="1:2" ht="23.25" x14ac:dyDescent="0.35">
      <c r="A1" s="4" t="s">
        <v>12</v>
      </c>
    </row>
    <row r="2" spans="1:2" ht="18" x14ac:dyDescent="0.25">
      <c r="A2" s="5" t="s">
        <v>3</v>
      </c>
    </row>
    <row r="3" spans="1:2" ht="12" x14ac:dyDescent="0.2">
      <c r="A3" s="12"/>
    </row>
    <row r="4" spans="1:2" ht="12.75" x14ac:dyDescent="0.2">
      <c r="A4" s="33" t="s">
        <v>158</v>
      </c>
    </row>
    <row r="5" spans="1:2" ht="12" x14ac:dyDescent="0.2">
      <c r="A5" s="34" t="s">
        <v>143</v>
      </c>
      <c r="B5" s="30" t="s">
        <v>108</v>
      </c>
    </row>
    <row r="6" spans="1:2" ht="12" x14ac:dyDescent="0.2">
      <c r="A6" s="34" t="s">
        <v>144</v>
      </c>
      <c r="B6" s="30" t="s">
        <v>60</v>
      </c>
    </row>
    <row r="7" spans="1:2" ht="12" x14ac:dyDescent="0.2">
      <c r="A7" s="34" t="s">
        <v>145</v>
      </c>
      <c r="B7" s="30" t="s">
        <v>61</v>
      </c>
    </row>
    <row r="8" spans="1:2" ht="12" x14ac:dyDescent="0.2">
      <c r="A8" s="34" t="s">
        <v>146</v>
      </c>
      <c r="B8" s="30" t="s">
        <v>62</v>
      </c>
    </row>
    <row r="9" spans="1:2" ht="12" x14ac:dyDescent="0.2">
      <c r="A9" s="34" t="s">
        <v>147</v>
      </c>
      <c r="B9" s="30" t="s">
        <v>117</v>
      </c>
    </row>
    <row r="10" spans="1:2" ht="12" x14ac:dyDescent="0.2">
      <c r="A10" s="34" t="s">
        <v>148</v>
      </c>
      <c r="B10" s="30" t="s">
        <v>121</v>
      </c>
    </row>
    <row r="11" spans="1:2" ht="12" x14ac:dyDescent="0.2">
      <c r="A11" s="34" t="s">
        <v>149</v>
      </c>
      <c r="B11" s="30" t="s">
        <v>127</v>
      </c>
    </row>
    <row r="12" spans="1:2" ht="12" x14ac:dyDescent="0.2">
      <c r="A12" s="34" t="s">
        <v>150</v>
      </c>
      <c r="B12" s="30" t="s">
        <v>122</v>
      </c>
    </row>
    <row r="13" spans="1:2" ht="12" x14ac:dyDescent="0.2">
      <c r="A13" s="34" t="s">
        <v>151</v>
      </c>
      <c r="B13" s="30" t="s">
        <v>126</v>
      </c>
    </row>
    <row r="14" spans="1:2" ht="12" x14ac:dyDescent="0.2">
      <c r="A14" s="34" t="s">
        <v>152</v>
      </c>
      <c r="B14" s="30" t="s">
        <v>138</v>
      </c>
    </row>
    <row r="15" spans="1:2" ht="12" x14ac:dyDescent="0.2">
      <c r="A15" s="34" t="s">
        <v>153</v>
      </c>
      <c r="B15" s="31" t="s">
        <v>139</v>
      </c>
    </row>
    <row r="16" spans="1:2" ht="12" x14ac:dyDescent="0.2">
      <c r="A16" s="34" t="s">
        <v>154</v>
      </c>
      <c r="B16" s="30" t="s">
        <v>131</v>
      </c>
    </row>
    <row r="17" spans="1:2" ht="12" x14ac:dyDescent="0.2">
      <c r="A17" s="34" t="s">
        <v>155</v>
      </c>
      <c r="B17" s="30" t="s">
        <v>135</v>
      </c>
    </row>
    <row r="18" spans="1:2" ht="12" x14ac:dyDescent="0.2">
      <c r="A18" s="34" t="s">
        <v>156</v>
      </c>
      <c r="B18" s="30" t="s">
        <v>142</v>
      </c>
    </row>
    <row r="19" spans="1:2" ht="12" x14ac:dyDescent="0.2">
      <c r="A19" s="34" t="s">
        <v>157</v>
      </c>
      <c r="B19" s="30" t="s">
        <v>93</v>
      </c>
    </row>
    <row r="20" spans="1:2" ht="12" x14ac:dyDescent="0.2">
      <c r="B20" s="30"/>
    </row>
    <row r="21" spans="1:2" x14ac:dyDescent="0.2">
      <c r="A21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E7BB-152C-4BC3-B4DD-C1D268E9E794}">
  <dimension ref="A1:I13"/>
  <sheetViews>
    <sheetView showGridLines="0" workbookViewId="0">
      <selection activeCell="Y63" sqref="Y63"/>
    </sheetView>
  </sheetViews>
  <sheetFormatPr defaultRowHeight="11.25" x14ac:dyDescent="0.2"/>
  <cols>
    <col min="1" max="1" width="39.5" customWidth="1"/>
    <col min="2" max="2" width="24" customWidth="1"/>
    <col min="3" max="3" width="25.83203125" customWidth="1"/>
    <col min="4" max="4" width="12.6640625" customWidth="1"/>
    <col min="6" max="6" width="12.83203125" customWidth="1"/>
    <col min="7" max="7" width="12.6640625" customWidth="1"/>
  </cols>
  <sheetData>
    <row r="1" spans="1:9" ht="12" x14ac:dyDescent="0.2">
      <c r="A1" s="1" t="s">
        <v>126</v>
      </c>
    </row>
    <row r="2" spans="1:9" x14ac:dyDescent="0.2">
      <c r="A2" s="6"/>
      <c r="F2" s="10"/>
    </row>
    <row r="3" spans="1:9" x14ac:dyDescent="0.2">
      <c r="A3" t="s">
        <v>13</v>
      </c>
      <c r="B3" t="s">
        <v>31</v>
      </c>
      <c r="C3" t="s">
        <v>20</v>
      </c>
      <c r="D3" t="s">
        <v>1</v>
      </c>
      <c r="I3" s="10"/>
    </row>
    <row r="4" spans="1:9" x14ac:dyDescent="0.2">
      <c r="A4" t="s">
        <v>14</v>
      </c>
      <c r="B4">
        <v>84</v>
      </c>
      <c r="C4" s="7">
        <f>(Tabell15[[#This Row],[Ja]]/Tabell15[[#This Row],[Antal svar]])*100</f>
        <v>82.35294117647058</v>
      </c>
      <c r="D4">
        <v>102</v>
      </c>
    </row>
    <row r="5" spans="1:9" x14ac:dyDescent="0.2">
      <c r="A5" t="s">
        <v>15</v>
      </c>
      <c r="B5">
        <v>35</v>
      </c>
      <c r="C5" s="7">
        <f>(Tabell15[[#This Row],[Ja]]/Tabell15[[#This Row],[Antal svar]])*100</f>
        <v>92.10526315789474</v>
      </c>
      <c r="D5">
        <v>38</v>
      </c>
      <c r="I5" s="10"/>
    </row>
    <row r="6" spans="1:9" x14ac:dyDescent="0.2">
      <c r="A6" t="s">
        <v>16</v>
      </c>
      <c r="B6">
        <v>3</v>
      </c>
      <c r="C6" s="7">
        <f>(Tabell15[[#This Row],[Ja]]/Tabell15[[#This Row],[Antal svar]])*100</f>
        <v>75</v>
      </c>
      <c r="D6">
        <v>4</v>
      </c>
      <c r="I6" s="10"/>
    </row>
    <row r="7" spans="1:9" x14ac:dyDescent="0.2">
      <c r="A7" t="s">
        <v>17</v>
      </c>
      <c r="B7">
        <v>47</v>
      </c>
      <c r="C7" s="7">
        <f>(Tabell15[[#This Row],[Ja]]/Tabell15[[#This Row],[Antal svar]])*100</f>
        <v>54.022988505747129</v>
      </c>
      <c r="D7">
        <v>87</v>
      </c>
    </row>
    <row r="8" spans="1:9" x14ac:dyDescent="0.2">
      <c r="A8" t="s">
        <v>18</v>
      </c>
      <c r="B8">
        <v>45</v>
      </c>
      <c r="C8" s="7">
        <f>(Tabell15[[#This Row],[Ja]]/Tabell15[[#This Row],[Antal svar]])*100</f>
        <v>46.391752577319586</v>
      </c>
      <c r="D8">
        <v>97</v>
      </c>
      <c r="I8" s="10"/>
    </row>
    <row r="9" spans="1:9" x14ac:dyDescent="0.2">
      <c r="A9" t="s">
        <v>19</v>
      </c>
      <c r="B9">
        <v>17</v>
      </c>
      <c r="C9" s="7">
        <f>(Tabell15[[#This Row],[Ja]]/Tabell15[[#This Row],[Antal svar]])*100</f>
        <v>54.838709677419352</v>
      </c>
      <c r="D9">
        <v>31</v>
      </c>
    </row>
    <row r="10" spans="1:9" x14ac:dyDescent="0.2">
      <c r="A10" s="2" t="s">
        <v>2</v>
      </c>
      <c r="B10" s="2">
        <v>231</v>
      </c>
      <c r="C10" s="2">
        <f>(Tabell15[[#This Row],[Ja]]/Tabell15[[#This Row],[Antal svar]])*100</f>
        <v>64.345403899721447</v>
      </c>
      <c r="D10" s="2">
        <v>359</v>
      </c>
      <c r="I10" s="10"/>
    </row>
    <row r="12" spans="1:9" ht="12" x14ac:dyDescent="0.2">
      <c r="A12" s="3" t="s">
        <v>128</v>
      </c>
    </row>
    <row r="13" spans="1:9" ht="12" x14ac:dyDescent="0.2">
      <c r="A13" s="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F93F-54AC-44BA-BAD3-122BE800D67F}">
  <dimension ref="A1:L16"/>
  <sheetViews>
    <sheetView showGridLines="0" workbookViewId="0">
      <selection activeCell="A15" sqref="A15"/>
    </sheetView>
  </sheetViews>
  <sheetFormatPr defaultRowHeight="11.25" x14ac:dyDescent="0.2"/>
  <cols>
    <col min="1" max="1" width="49.5" customWidth="1"/>
    <col min="2" max="2" width="15.1640625" customWidth="1"/>
    <col min="3" max="3" width="17.33203125" customWidth="1"/>
    <col min="4" max="4" width="15.6640625" customWidth="1"/>
    <col min="5" max="5" width="15.1640625" customWidth="1"/>
    <col min="6" max="6" width="47.33203125" customWidth="1"/>
    <col min="7" max="8" width="15.1640625" customWidth="1"/>
    <col min="9" max="9" width="49.83203125" bestFit="1" customWidth="1"/>
    <col min="10" max="10" width="15.1640625" customWidth="1"/>
    <col min="13" max="13" width="49.83203125" bestFit="1" customWidth="1"/>
  </cols>
  <sheetData>
    <row r="1" spans="1:12" ht="12" x14ac:dyDescent="0.2">
      <c r="A1" s="1" t="s">
        <v>138</v>
      </c>
      <c r="B1" s="6"/>
      <c r="C1" s="6"/>
      <c r="D1" s="6"/>
      <c r="E1" s="6"/>
      <c r="F1" s="6"/>
      <c r="G1" s="6"/>
      <c r="H1" s="6"/>
      <c r="I1" s="10"/>
      <c r="J1" s="6"/>
      <c r="K1" s="6"/>
      <c r="L1" s="6"/>
    </row>
    <row r="2" spans="1:12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">
      <c r="A3" s="6" t="s">
        <v>39</v>
      </c>
      <c r="B3" s="6" t="s">
        <v>40</v>
      </c>
      <c r="C3" s="6" t="s">
        <v>1</v>
      </c>
      <c r="D3" s="13"/>
      <c r="E3" s="25"/>
      <c r="F3" s="13"/>
      <c r="G3" s="13"/>
      <c r="H3" s="13"/>
      <c r="I3" s="14"/>
      <c r="J3" s="13"/>
      <c r="K3" s="13"/>
    </row>
    <row r="4" spans="1:12" x14ac:dyDescent="0.2">
      <c r="A4" s="6" t="s">
        <v>32</v>
      </c>
      <c r="B4" s="11">
        <v>6987</v>
      </c>
      <c r="C4" s="6">
        <v>27</v>
      </c>
      <c r="D4" s="15"/>
      <c r="E4" s="15"/>
      <c r="F4" s="15"/>
      <c r="G4" s="15"/>
      <c r="H4" s="13"/>
      <c r="I4" s="13"/>
      <c r="J4" s="13"/>
      <c r="K4" s="13"/>
    </row>
    <row r="5" spans="1:12" x14ac:dyDescent="0.2">
      <c r="A5" s="6" t="s">
        <v>33</v>
      </c>
      <c r="B5" s="11">
        <v>234</v>
      </c>
      <c r="C5" s="6">
        <v>28</v>
      </c>
      <c r="D5" s="15"/>
      <c r="E5" s="15"/>
      <c r="F5" s="15"/>
      <c r="G5" s="15"/>
      <c r="H5" s="13"/>
      <c r="I5" s="13"/>
      <c r="J5" s="13"/>
      <c r="K5" s="13"/>
    </row>
    <row r="6" spans="1:12" x14ac:dyDescent="0.2">
      <c r="A6" s="6" t="s">
        <v>34</v>
      </c>
      <c r="B6" s="11">
        <v>545</v>
      </c>
      <c r="C6" s="6">
        <v>27</v>
      </c>
      <c r="D6" s="15"/>
      <c r="E6" s="15"/>
      <c r="F6" s="15"/>
      <c r="G6" s="15"/>
      <c r="H6" s="13"/>
      <c r="I6" s="13"/>
      <c r="J6" s="13"/>
      <c r="K6" s="13"/>
    </row>
    <row r="7" spans="1:12" x14ac:dyDescent="0.2">
      <c r="A7" s="6" t="s">
        <v>35</v>
      </c>
      <c r="B7" s="11">
        <v>280</v>
      </c>
      <c r="C7" s="6">
        <v>28</v>
      </c>
      <c r="D7" s="15"/>
      <c r="E7" s="15"/>
      <c r="F7" s="15"/>
      <c r="G7" s="15"/>
      <c r="H7" s="13"/>
      <c r="I7" s="13"/>
      <c r="J7" s="13"/>
      <c r="K7" s="13"/>
    </row>
    <row r="8" spans="1:12" x14ac:dyDescent="0.2">
      <c r="A8" s="6" t="s">
        <v>0</v>
      </c>
      <c r="B8" s="11">
        <v>72</v>
      </c>
      <c r="C8" s="6">
        <v>28</v>
      </c>
      <c r="D8" s="15"/>
      <c r="E8" s="15"/>
      <c r="F8" s="15"/>
      <c r="G8" s="15"/>
      <c r="H8" s="13"/>
      <c r="I8" s="13"/>
      <c r="J8" s="13"/>
      <c r="K8" s="13"/>
    </row>
    <row r="9" spans="1:12" x14ac:dyDescent="0.2">
      <c r="A9" s="6" t="s">
        <v>36</v>
      </c>
      <c r="B9" s="11">
        <v>354</v>
      </c>
      <c r="C9" s="6">
        <v>28</v>
      </c>
      <c r="D9" s="15"/>
      <c r="E9" s="15"/>
      <c r="F9" s="15"/>
      <c r="G9" s="15"/>
      <c r="H9" s="13"/>
      <c r="I9" s="13"/>
      <c r="J9" s="13"/>
      <c r="K9" s="13"/>
    </row>
    <row r="10" spans="1:12" x14ac:dyDescent="0.2">
      <c r="A10" s="6" t="s">
        <v>129</v>
      </c>
      <c r="B10" s="11">
        <v>1100</v>
      </c>
      <c r="C10" s="6">
        <v>28</v>
      </c>
      <c r="D10" s="15"/>
      <c r="E10" s="15"/>
      <c r="F10" s="15"/>
      <c r="G10" s="15"/>
      <c r="H10" s="13"/>
      <c r="I10" s="13"/>
      <c r="J10" s="13"/>
      <c r="K10" s="13"/>
    </row>
    <row r="11" spans="1:12" x14ac:dyDescent="0.2">
      <c r="A11" s="6" t="s">
        <v>37</v>
      </c>
      <c r="B11" s="11">
        <v>1060</v>
      </c>
      <c r="C11" s="6">
        <v>26</v>
      </c>
      <c r="D11" s="15"/>
      <c r="E11" s="15"/>
      <c r="F11" s="15"/>
      <c r="G11" s="15"/>
      <c r="H11" s="13"/>
      <c r="I11" s="13"/>
      <c r="J11" s="13"/>
      <c r="K11" s="13"/>
    </row>
    <row r="12" spans="1:12" x14ac:dyDescent="0.2">
      <c r="A12" s="6" t="s">
        <v>38</v>
      </c>
      <c r="B12" s="11">
        <v>298</v>
      </c>
      <c r="C12" s="6">
        <v>26</v>
      </c>
      <c r="D12" s="15"/>
      <c r="E12" s="15"/>
      <c r="F12" s="15"/>
      <c r="G12" s="15"/>
      <c r="H12" s="13"/>
      <c r="I12" s="13"/>
      <c r="J12" s="13"/>
      <c r="K12" s="13"/>
    </row>
    <row r="13" spans="1:12" x14ac:dyDescent="0.2">
      <c r="A13" s="2" t="s">
        <v>2</v>
      </c>
      <c r="B13" s="2">
        <v>10930</v>
      </c>
      <c r="C13" s="2">
        <v>28</v>
      </c>
      <c r="D13" s="16"/>
      <c r="E13" s="16"/>
      <c r="F13" s="16"/>
      <c r="G13" s="16"/>
      <c r="H13" s="13"/>
      <c r="I13" s="16"/>
      <c r="J13" s="16"/>
      <c r="K13" s="13"/>
    </row>
    <row r="14" spans="1:12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6"/>
    </row>
    <row r="15" spans="1:12" ht="12" x14ac:dyDescent="0.2">
      <c r="A15" s="3" t="s">
        <v>141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" x14ac:dyDescent="0.2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9776-AA8D-4CBC-B75B-2DF9B8A82C70}">
  <dimension ref="A1:H18"/>
  <sheetViews>
    <sheetView showGridLines="0" workbookViewId="0">
      <selection activeCell="H36" sqref="H36"/>
    </sheetView>
  </sheetViews>
  <sheetFormatPr defaultRowHeight="11.25" x14ac:dyDescent="0.2"/>
  <cols>
    <col min="1" max="1" width="50.1640625" customWidth="1"/>
    <col min="2" max="2" width="19.1640625" customWidth="1"/>
    <col min="3" max="3" width="11.6640625" bestFit="1" customWidth="1"/>
  </cols>
  <sheetData>
    <row r="1" spans="1:8" ht="12" x14ac:dyDescent="0.2">
      <c r="A1" s="26" t="s">
        <v>139</v>
      </c>
      <c r="B1" s="6"/>
      <c r="C1" s="6"/>
      <c r="D1" s="6"/>
      <c r="E1" s="6"/>
      <c r="F1" s="6"/>
      <c r="G1" s="6"/>
      <c r="H1" s="6"/>
    </row>
    <row r="2" spans="1:8" x14ac:dyDescent="0.2">
      <c r="A2" s="6"/>
      <c r="B2" s="6"/>
      <c r="C2" s="6"/>
      <c r="D2" s="6"/>
      <c r="E2" s="6"/>
      <c r="F2" s="6"/>
      <c r="G2" s="6"/>
      <c r="H2" s="6"/>
    </row>
    <row r="3" spans="1:8" ht="33.75" x14ac:dyDescent="0.2">
      <c r="A3" t="s">
        <v>39</v>
      </c>
      <c r="B3" t="s">
        <v>102</v>
      </c>
      <c r="C3" s="32" t="s">
        <v>88</v>
      </c>
    </row>
    <row r="4" spans="1:8" x14ac:dyDescent="0.2">
      <c r="A4" t="s">
        <v>32</v>
      </c>
      <c r="B4">
        <v>11</v>
      </c>
      <c r="C4" s="7">
        <f>(Tabell22[[#This Row],[Antal verksamheter som har någon av aktiviteterna]]/30)*100</f>
        <v>36.666666666666664</v>
      </c>
      <c r="E4" s="6"/>
    </row>
    <row r="5" spans="1:8" x14ac:dyDescent="0.2">
      <c r="A5" t="s">
        <v>33</v>
      </c>
      <c r="B5">
        <v>2</v>
      </c>
      <c r="C5" s="7">
        <f>(Tabell22[[#This Row],[Antal verksamheter som har någon av aktiviteterna]]/30)*100</f>
        <v>6.666666666666667</v>
      </c>
      <c r="E5" s="6"/>
    </row>
    <row r="6" spans="1:8" x14ac:dyDescent="0.2">
      <c r="A6" t="s">
        <v>89</v>
      </c>
      <c r="B6">
        <v>16</v>
      </c>
      <c r="C6" s="7">
        <f>(Tabell22[[#This Row],[Antal verksamheter som har någon av aktiviteterna]]/30)*100</f>
        <v>53.333333333333336</v>
      </c>
      <c r="E6" s="6"/>
    </row>
    <row r="7" spans="1:8" x14ac:dyDescent="0.2">
      <c r="A7" s="6" t="s">
        <v>35</v>
      </c>
      <c r="B7">
        <v>4</v>
      </c>
      <c r="C7" s="7">
        <f>(Tabell22[[#This Row],[Antal verksamheter som har någon av aktiviteterna]]/30)*100</f>
        <v>13.333333333333334</v>
      </c>
      <c r="E7" s="6"/>
    </row>
    <row r="8" spans="1:8" x14ac:dyDescent="0.2">
      <c r="A8" s="6" t="s">
        <v>90</v>
      </c>
      <c r="B8">
        <v>2</v>
      </c>
      <c r="C8" s="7">
        <f>(Tabell22[[#This Row],[Antal verksamheter som har någon av aktiviteterna]]/30)*100</f>
        <v>6.666666666666667</v>
      </c>
      <c r="E8" s="6"/>
    </row>
    <row r="9" spans="1:8" x14ac:dyDescent="0.2">
      <c r="A9" t="s">
        <v>130</v>
      </c>
      <c r="B9">
        <v>3</v>
      </c>
      <c r="C9" s="7">
        <f>(Tabell22[[#This Row],[Antal verksamheter som har någon av aktiviteterna]]/30)*100</f>
        <v>10</v>
      </c>
      <c r="E9" s="6"/>
    </row>
    <row r="10" spans="1:8" x14ac:dyDescent="0.2">
      <c r="A10" t="s">
        <v>41</v>
      </c>
      <c r="B10">
        <v>5</v>
      </c>
      <c r="C10" s="7">
        <f>(Tabell22[[#This Row],[Antal verksamheter som har någon av aktiviteterna]]/30)*100</f>
        <v>16.666666666666664</v>
      </c>
      <c r="E10" s="6"/>
    </row>
    <row r="11" spans="1:8" x14ac:dyDescent="0.2">
      <c r="A11" t="s">
        <v>42</v>
      </c>
      <c r="B11">
        <v>28</v>
      </c>
      <c r="C11" s="7">
        <f>(Tabell22[[#This Row],[Antal verksamheter som har någon av aktiviteterna]]/30)*100</f>
        <v>93.333333333333329</v>
      </c>
      <c r="E11" s="6"/>
    </row>
    <row r="12" spans="1:8" x14ac:dyDescent="0.2">
      <c r="A12" t="s">
        <v>43</v>
      </c>
      <c r="C12" s="7"/>
    </row>
    <row r="13" spans="1:8" x14ac:dyDescent="0.2">
      <c r="A13" t="s">
        <v>44</v>
      </c>
      <c r="B13">
        <v>4</v>
      </c>
      <c r="C13" s="7">
        <f>(Tabell22[[#This Row],[Antal verksamheter som har någon av aktiviteterna]]/30)*100</f>
        <v>13.333333333333334</v>
      </c>
    </row>
    <row r="14" spans="1:8" x14ac:dyDescent="0.2">
      <c r="A14" t="s">
        <v>45</v>
      </c>
      <c r="B14">
        <v>5</v>
      </c>
      <c r="C14" s="7">
        <f>(Tabell22[[#This Row],[Antal verksamheter som har någon av aktiviteterna]]/30)*100</f>
        <v>16.666666666666664</v>
      </c>
    </row>
    <row r="15" spans="1:8" x14ac:dyDescent="0.2">
      <c r="A15" t="s">
        <v>46</v>
      </c>
      <c r="B15">
        <v>11</v>
      </c>
      <c r="C15" s="7">
        <f>(Tabell22[[#This Row],[Antal verksamheter som har någon av aktiviteterna]]/30)*100</f>
        <v>36.666666666666664</v>
      </c>
    </row>
    <row r="16" spans="1:8" x14ac:dyDescent="0.2">
      <c r="A16" s="2" t="s">
        <v>30</v>
      </c>
      <c r="B16" s="2">
        <v>29</v>
      </c>
      <c r="C16" s="2"/>
    </row>
    <row r="18" spans="1:1" ht="12" x14ac:dyDescent="0.2">
      <c r="A18" s="3" t="s">
        <v>140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0223-37E6-4180-8CC7-62A107AB6B22}">
  <dimension ref="A1:N39"/>
  <sheetViews>
    <sheetView showGridLines="0" workbookViewId="0">
      <selection activeCell="I37" sqref="I37"/>
    </sheetView>
  </sheetViews>
  <sheetFormatPr defaultRowHeight="11.25" x14ac:dyDescent="0.2"/>
  <cols>
    <col min="1" max="1" width="41.33203125" customWidth="1"/>
    <col min="2" max="2" width="16.83203125" customWidth="1"/>
    <col min="3" max="3" width="19.1640625" customWidth="1"/>
    <col min="4" max="4" width="12.83203125" customWidth="1"/>
    <col min="13" max="14" width="11.6640625" bestFit="1" customWidth="1"/>
  </cols>
  <sheetData>
    <row r="1" spans="1:14" ht="12" x14ac:dyDescent="0.2">
      <c r="A1" s="1" t="s">
        <v>131</v>
      </c>
      <c r="B1" s="6"/>
      <c r="C1" s="6"/>
      <c r="D1" s="6"/>
      <c r="J1" s="6"/>
      <c r="K1" s="6"/>
      <c r="L1" s="6"/>
      <c r="M1" s="8"/>
      <c r="N1" s="8"/>
    </row>
    <row r="2" spans="1:14" x14ac:dyDescent="0.2">
      <c r="A2" s="6"/>
      <c r="B2" s="6"/>
      <c r="C2" s="6"/>
      <c r="D2" s="6"/>
      <c r="J2" s="6"/>
      <c r="K2" s="6"/>
      <c r="L2" s="6"/>
      <c r="M2" s="8"/>
      <c r="N2" s="8"/>
    </row>
    <row r="3" spans="1:14" x14ac:dyDescent="0.2">
      <c r="A3" s="6"/>
      <c r="B3" s="11"/>
      <c r="C3" s="11"/>
      <c r="D3" s="11"/>
      <c r="J3" s="6"/>
      <c r="K3" s="6"/>
      <c r="L3" s="6"/>
      <c r="M3" s="8"/>
      <c r="N3" s="8"/>
    </row>
    <row r="4" spans="1:14" x14ac:dyDescent="0.2">
      <c r="A4" s="6"/>
      <c r="B4" s="11"/>
      <c r="C4" s="11"/>
      <c r="D4" s="11"/>
      <c r="J4" s="6"/>
      <c r="K4" s="6"/>
      <c r="L4" s="6"/>
    </row>
    <row r="5" spans="1:14" x14ac:dyDescent="0.2">
      <c r="A5" s="6"/>
      <c r="B5" s="11"/>
      <c r="C5" s="11"/>
      <c r="D5" s="11"/>
      <c r="F5" s="27"/>
      <c r="G5" s="27"/>
    </row>
    <row r="6" spans="1:14" x14ac:dyDescent="0.2">
      <c r="A6" s="13"/>
      <c r="B6" s="15"/>
      <c r="C6" s="15"/>
      <c r="D6" s="15"/>
      <c r="E6" s="27"/>
      <c r="F6" s="27"/>
      <c r="G6" s="27"/>
    </row>
    <row r="7" spans="1:14" x14ac:dyDescent="0.2">
      <c r="A7" s="13"/>
      <c r="B7" s="15"/>
      <c r="C7" s="15"/>
      <c r="D7" s="15"/>
      <c r="E7" s="27"/>
      <c r="F7" s="27"/>
      <c r="G7" s="27"/>
    </row>
    <row r="8" spans="1:14" x14ac:dyDescent="0.2">
      <c r="A8" s="13"/>
      <c r="B8" s="15"/>
      <c r="C8" s="15"/>
      <c r="D8" s="15"/>
      <c r="E8" s="27"/>
      <c r="F8" s="27"/>
      <c r="G8" s="27"/>
    </row>
    <row r="9" spans="1:14" x14ac:dyDescent="0.2">
      <c r="A9" s="13"/>
      <c r="B9" s="15"/>
      <c r="C9" s="15"/>
      <c r="D9" s="15"/>
      <c r="E9" s="27"/>
      <c r="F9" s="27"/>
      <c r="G9" s="27"/>
    </row>
    <row r="10" spans="1:14" x14ac:dyDescent="0.2">
      <c r="A10" s="28"/>
      <c r="B10" s="28"/>
      <c r="C10" s="28"/>
      <c r="D10" s="28"/>
      <c r="E10" s="27"/>
      <c r="F10" s="27"/>
      <c r="G10" s="27"/>
    </row>
    <row r="11" spans="1:14" x14ac:dyDescent="0.2">
      <c r="A11" s="13"/>
      <c r="B11" s="13"/>
      <c r="C11" s="13"/>
      <c r="D11" s="13"/>
      <c r="E11" s="27"/>
      <c r="F11" s="27"/>
      <c r="G11" s="27"/>
    </row>
    <row r="12" spans="1:14" x14ac:dyDescent="0.2">
      <c r="A12" s="13"/>
      <c r="B12" s="13"/>
      <c r="C12" s="13"/>
      <c r="D12" s="13"/>
      <c r="E12" s="27"/>
      <c r="F12" s="27"/>
      <c r="G12" s="27"/>
    </row>
    <row r="13" spans="1:14" x14ac:dyDescent="0.2">
      <c r="A13" s="27"/>
      <c r="B13" s="27"/>
      <c r="C13" s="27"/>
      <c r="D13" s="27"/>
      <c r="E13" s="27"/>
      <c r="F13" s="27"/>
      <c r="G13" s="27"/>
    </row>
    <row r="14" spans="1:14" x14ac:dyDescent="0.2">
      <c r="A14" s="27"/>
      <c r="B14" s="27"/>
      <c r="C14" s="27"/>
      <c r="D14" s="27"/>
      <c r="E14" s="27"/>
      <c r="F14" s="27"/>
      <c r="G14" s="27"/>
    </row>
    <row r="15" spans="1:14" x14ac:dyDescent="0.2">
      <c r="A15" s="27"/>
      <c r="B15" s="27"/>
      <c r="C15" s="27"/>
      <c r="D15" s="27"/>
      <c r="E15" s="27"/>
      <c r="F15" s="27"/>
      <c r="G15" s="27"/>
    </row>
    <row r="16" spans="1:14" x14ac:dyDescent="0.2">
      <c r="A16" s="27"/>
      <c r="B16" s="27"/>
      <c r="C16" s="27"/>
      <c r="D16" s="27"/>
      <c r="E16" s="27"/>
      <c r="F16" s="27"/>
      <c r="G16" s="27"/>
    </row>
    <row r="17" spans="1:9" x14ac:dyDescent="0.2">
      <c r="A17" s="27"/>
      <c r="B17" s="27"/>
      <c r="C17" s="27"/>
      <c r="D17" s="27"/>
      <c r="E17" s="27"/>
    </row>
    <row r="24" spans="1:9" ht="12" x14ac:dyDescent="0.2">
      <c r="A24" s="3" t="s">
        <v>123</v>
      </c>
    </row>
    <row r="26" spans="1:9" ht="12" x14ac:dyDescent="0.2">
      <c r="A26" s="1" t="s">
        <v>120</v>
      </c>
      <c r="B26" s="6"/>
      <c r="C26" s="6"/>
      <c r="D26" s="6"/>
      <c r="F26" s="10"/>
    </row>
    <row r="27" spans="1:9" x14ac:dyDescent="0.2">
      <c r="A27" s="6"/>
      <c r="B27" s="6"/>
      <c r="C27" s="6"/>
      <c r="D27" s="6"/>
    </row>
    <row r="28" spans="1:9" x14ac:dyDescent="0.2">
      <c r="A28" s="6" t="s">
        <v>13</v>
      </c>
      <c r="B28" s="6" t="s">
        <v>118</v>
      </c>
      <c r="C28" s="6" t="s">
        <v>119</v>
      </c>
      <c r="D28" s="6" t="s">
        <v>1</v>
      </c>
      <c r="F28" s="6"/>
      <c r="G28" s="6"/>
      <c r="H28" s="6"/>
      <c r="I28" s="10"/>
    </row>
    <row r="29" spans="1:9" x14ac:dyDescent="0.2">
      <c r="A29" s="6" t="s">
        <v>103</v>
      </c>
      <c r="B29" s="11">
        <v>19</v>
      </c>
      <c r="C29" s="11">
        <v>19</v>
      </c>
      <c r="D29" s="11">
        <v>3</v>
      </c>
      <c r="F29" s="6"/>
      <c r="G29" s="6"/>
      <c r="H29" s="6"/>
      <c r="I29" s="6"/>
    </row>
    <row r="30" spans="1:9" x14ac:dyDescent="0.2">
      <c r="A30" s="6" t="s">
        <v>104</v>
      </c>
      <c r="B30" s="11">
        <v>88</v>
      </c>
      <c r="C30" s="11">
        <v>62</v>
      </c>
      <c r="D30" s="11">
        <v>11</v>
      </c>
      <c r="F30" s="6"/>
      <c r="G30" s="6"/>
      <c r="H30" s="6"/>
      <c r="I30" s="6"/>
    </row>
    <row r="31" spans="1:9" x14ac:dyDescent="0.2">
      <c r="A31" s="6" t="s">
        <v>105</v>
      </c>
      <c r="B31" s="11">
        <v>100</v>
      </c>
      <c r="C31" s="11">
        <v>89</v>
      </c>
      <c r="D31" s="11">
        <v>58</v>
      </c>
      <c r="F31" s="6"/>
      <c r="G31" s="6"/>
      <c r="H31" s="6"/>
      <c r="I31" s="6"/>
    </row>
    <row r="32" spans="1:9" x14ac:dyDescent="0.2">
      <c r="A32" s="6" t="s">
        <v>125</v>
      </c>
      <c r="B32" s="11">
        <v>122</v>
      </c>
      <c r="C32" s="11">
        <v>121</v>
      </c>
      <c r="D32" s="11">
        <v>10</v>
      </c>
      <c r="F32" s="6"/>
      <c r="G32" s="6"/>
      <c r="H32" s="6"/>
      <c r="I32" s="6"/>
    </row>
    <row r="33" spans="1:14" x14ac:dyDescent="0.2">
      <c r="A33" s="6" t="s">
        <v>106</v>
      </c>
      <c r="B33" s="11">
        <v>202</v>
      </c>
      <c r="C33" s="11">
        <v>216</v>
      </c>
      <c r="D33" s="11">
        <v>70</v>
      </c>
      <c r="F33" s="6"/>
      <c r="G33" s="6"/>
      <c r="H33" s="6"/>
      <c r="I33" s="6"/>
      <c r="J33" s="6"/>
    </row>
    <row r="34" spans="1:14" x14ac:dyDescent="0.2">
      <c r="A34" s="6" t="s">
        <v>107</v>
      </c>
      <c r="B34" s="11">
        <v>879</v>
      </c>
      <c r="C34" s="11">
        <v>887</v>
      </c>
      <c r="D34" s="11">
        <v>26</v>
      </c>
      <c r="F34" s="6"/>
      <c r="G34" s="6"/>
      <c r="H34" s="6"/>
      <c r="I34" s="6"/>
    </row>
    <row r="35" spans="1:14" x14ac:dyDescent="0.2">
      <c r="A35" s="2" t="s">
        <v>124</v>
      </c>
      <c r="B35" s="2">
        <v>1410</v>
      </c>
      <c r="C35" s="2">
        <v>1395</v>
      </c>
      <c r="D35" s="2">
        <v>178</v>
      </c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J36" s="6"/>
      <c r="K36" s="6"/>
      <c r="L36" s="6"/>
      <c r="M36" s="8"/>
      <c r="N36" s="8"/>
    </row>
    <row r="37" spans="1:14" x14ac:dyDescent="0.2">
      <c r="A37" s="6"/>
      <c r="B37" s="6"/>
      <c r="C37" s="6"/>
      <c r="D37" s="6"/>
      <c r="J37" s="6"/>
      <c r="K37" s="6"/>
      <c r="L37" s="6"/>
      <c r="M37" s="8"/>
      <c r="N37" s="8"/>
    </row>
    <row r="38" spans="1:14" ht="12" x14ac:dyDescent="0.2">
      <c r="A38" s="1"/>
      <c r="B38" s="6"/>
      <c r="C38" s="6"/>
      <c r="D38" s="6"/>
      <c r="J38" s="6"/>
      <c r="K38" s="6"/>
      <c r="L38" s="6"/>
      <c r="M38" s="8"/>
      <c r="N38" s="8"/>
    </row>
    <row r="39" spans="1:14" x14ac:dyDescent="0.2">
      <c r="J39" s="6"/>
    </row>
  </sheetData>
  <sortState xmlns:xlrd2="http://schemas.microsoft.com/office/spreadsheetml/2017/richdata2" ref="F29:I35">
    <sortCondition ref="G29:G35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616F-6D23-4480-82CD-3609FB3A7844}">
  <dimension ref="A1:O46"/>
  <sheetViews>
    <sheetView showGridLines="0" workbookViewId="0">
      <selection activeCell="A33" sqref="A33"/>
    </sheetView>
  </sheetViews>
  <sheetFormatPr defaultRowHeight="11.25" x14ac:dyDescent="0.2"/>
  <cols>
    <col min="1" max="1" width="30.1640625" customWidth="1"/>
    <col min="2" max="2" width="10.83203125" customWidth="1"/>
    <col min="14" max="15" width="11.6640625" bestFit="1" customWidth="1"/>
  </cols>
  <sheetData>
    <row r="1" spans="1:1" ht="12" x14ac:dyDescent="0.2">
      <c r="A1" s="1" t="s">
        <v>135</v>
      </c>
    </row>
    <row r="28" spans="1:2" ht="12" x14ac:dyDescent="0.2">
      <c r="A28" s="3" t="s">
        <v>134</v>
      </c>
    </row>
    <row r="29" spans="1:2" ht="12" x14ac:dyDescent="0.2">
      <c r="A29" s="3"/>
    </row>
    <row r="30" spans="1:2" ht="12" x14ac:dyDescent="0.2">
      <c r="A30" s="3"/>
    </row>
    <row r="32" spans="1:2" ht="12" x14ac:dyDescent="0.2">
      <c r="A32" s="1" t="s">
        <v>160</v>
      </c>
      <c r="B32" s="6"/>
    </row>
    <row r="33" spans="1:15" x14ac:dyDescent="0.2">
      <c r="A33" s="6"/>
      <c r="B33" s="6"/>
    </row>
    <row r="34" spans="1:15" x14ac:dyDescent="0.2">
      <c r="A34" s="6" t="s">
        <v>47</v>
      </c>
      <c r="B34" s="6" t="s">
        <v>20</v>
      </c>
      <c r="F34" s="10"/>
    </row>
    <row r="35" spans="1:15" x14ac:dyDescent="0.2">
      <c r="A35" s="6" t="s">
        <v>48</v>
      </c>
      <c r="B35" s="18">
        <v>55</v>
      </c>
      <c r="F35" s="10"/>
      <c r="J35" s="6"/>
      <c r="K35" s="6"/>
      <c r="L35" s="6"/>
      <c r="M35" s="6"/>
      <c r="N35" s="10"/>
      <c r="O35" s="10"/>
    </row>
    <row r="36" spans="1:15" x14ac:dyDescent="0.2">
      <c r="A36" s="6" t="s">
        <v>49</v>
      </c>
      <c r="B36" s="18">
        <v>4</v>
      </c>
      <c r="J36" s="6"/>
      <c r="K36" s="6"/>
      <c r="L36" s="6"/>
      <c r="M36" s="6"/>
    </row>
    <row r="37" spans="1:15" x14ac:dyDescent="0.2">
      <c r="A37" s="6" t="s">
        <v>50</v>
      </c>
      <c r="B37" s="18">
        <v>10</v>
      </c>
      <c r="J37" s="6"/>
      <c r="K37" s="6"/>
      <c r="L37" s="6"/>
      <c r="M37" s="6"/>
      <c r="N37" s="21"/>
      <c r="O37" s="21"/>
    </row>
    <row r="38" spans="1:15" x14ac:dyDescent="0.2">
      <c r="A38" s="6" t="s">
        <v>51</v>
      </c>
      <c r="B38" s="18">
        <v>0</v>
      </c>
      <c r="J38" s="6"/>
      <c r="K38" s="6"/>
      <c r="L38" s="6"/>
      <c r="M38" s="6"/>
      <c r="N38" s="21"/>
      <c r="O38" s="21"/>
    </row>
    <row r="39" spans="1:15" x14ac:dyDescent="0.2">
      <c r="A39" s="17" t="s">
        <v>58</v>
      </c>
      <c r="B39" s="19">
        <f>SUM(B35:B38)</f>
        <v>69</v>
      </c>
      <c r="J39" s="6"/>
      <c r="K39" s="6"/>
      <c r="L39" s="6"/>
      <c r="M39" s="6"/>
      <c r="N39" s="21"/>
      <c r="O39" s="21"/>
    </row>
    <row r="40" spans="1:15" x14ac:dyDescent="0.2">
      <c r="A40" s="13" t="s">
        <v>52</v>
      </c>
      <c r="B40" s="20">
        <v>3</v>
      </c>
      <c r="J40" s="6"/>
      <c r="K40" s="6"/>
      <c r="L40" s="6"/>
      <c r="M40" s="6"/>
      <c r="N40" s="21"/>
      <c r="O40" s="21"/>
    </row>
    <row r="41" spans="1:15" x14ac:dyDescent="0.2">
      <c r="A41" s="6" t="s">
        <v>53</v>
      </c>
      <c r="B41" s="18">
        <v>19</v>
      </c>
    </row>
    <row r="42" spans="1:15" x14ac:dyDescent="0.2">
      <c r="A42" s="6" t="s">
        <v>54</v>
      </c>
      <c r="B42" s="18">
        <v>1</v>
      </c>
    </row>
    <row r="43" spans="1:15" x14ac:dyDescent="0.2">
      <c r="A43" s="6" t="s">
        <v>55</v>
      </c>
      <c r="B43" s="18">
        <v>8</v>
      </c>
    </row>
    <row r="44" spans="1:15" x14ac:dyDescent="0.2">
      <c r="A44" s="2" t="s">
        <v>59</v>
      </c>
      <c r="B44" s="2">
        <f>SUM(B40:B43)</f>
        <v>31</v>
      </c>
    </row>
    <row r="45" spans="1:15" x14ac:dyDescent="0.2">
      <c r="A45" s="2" t="s">
        <v>2</v>
      </c>
      <c r="B45" s="19">
        <v>100</v>
      </c>
    </row>
    <row r="46" spans="1:15" x14ac:dyDescent="0.2">
      <c r="A46" s="6"/>
      <c r="B46" s="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82A6-4B6D-42E8-8007-E6C00CEFFB8B}">
  <dimension ref="A1:E46"/>
  <sheetViews>
    <sheetView showGridLines="0" workbookViewId="0">
      <selection activeCell="A37" sqref="A37"/>
    </sheetView>
  </sheetViews>
  <sheetFormatPr defaultRowHeight="11.25" x14ac:dyDescent="0.2"/>
  <cols>
    <col min="1" max="1" width="34.33203125" customWidth="1"/>
    <col min="2" max="2" width="10.83203125" customWidth="1"/>
  </cols>
  <sheetData>
    <row r="1" spans="1:1" ht="12" x14ac:dyDescent="0.2">
      <c r="A1" s="1" t="s">
        <v>137</v>
      </c>
    </row>
    <row r="33" spans="1:5" ht="12" x14ac:dyDescent="0.2">
      <c r="A33" s="3" t="s">
        <v>136</v>
      </c>
    </row>
    <row r="37" spans="1:5" ht="12" x14ac:dyDescent="0.2">
      <c r="A37" s="1" t="s">
        <v>161</v>
      </c>
      <c r="B37" s="6"/>
    </row>
    <row r="38" spans="1:5" x14ac:dyDescent="0.2">
      <c r="A38" s="6"/>
      <c r="B38" s="6"/>
    </row>
    <row r="39" spans="1:5" x14ac:dyDescent="0.2">
      <c r="A39" s="6" t="s">
        <v>13</v>
      </c>
      <c r="B39" s="6" t="s">
        <v>20</v>
      </c>
      <c r="E39" s="10"/>
    </row>
    <row r="40" spans="1:5" x14ac:dyDescent="0.2">
      <c r="A40" s="6" t="s">
        <v>91</v>
      </c>
      <c r="B40" s="11">
        <v>42</v>
      </c>
    </row>
    <row r="41" spans="1:5" x14ac:dyDescent="0.2">
      <c r="A41" s="6" t="s">
        <v>92</v>
      </c>
      <c r="B41" s="11">
        <v>27</v>
      </c>
    </row>
    <row r="42" spans="1:5" x14ac:dyDescent="0.2">
      <c r="A42" s="6" t="s">
        <v>56</v>
      </c>
      <c r="B42" s="11">
        <v>27</v>
      </c>
    </row>
    <row r="43" spans="1:5" x14ac:dyDescent="0.2">
      <c r="A43" s="6" t="s">
        <v>57</v>
      </c>
      <c r="B43" s="11">
        <v>4</v>
      </c>
    </row>
    <row r="44" spans="1:5" x14ac:dyDescent="0.2">
      <c r="A44" s="2" t="s">
        <v>2</v>
      </c>
      <c r="B44" s="2">
        <v>100</v>
      </c>
    </row>
    <row r="45" spans="1:5" x14ac:dyDescent="0.2">
      <c r="A45" s="6"/>
      <c r="B45" s="6"/>
    </row>
    <row r="46" spans="1:5" ht="12" x14ac:dyDescent="0.2">
      <c r="A46" s="3"/>
      <c r="B46" s="6"/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F794-ABC1-41DE-AA8C-F118F2DFBF04}">
  <dimension ref="A1:E11"/>
  <sheetViews>
    <sheetView showGridLines="0" workbookViewId="0">
      <selection activeCell="AC56" sqref="AC56"/>
    </sheetView>
  </sheetViews>
  <sheetFormatPr defaultRowHeight="11.25" x14ac:dyDescent="0.2"/>
  <cols>
    <col min="1" max="1" width="38.33203125" customWidth="1"/>
    <col min="2" max="2" width="15.1640625" bestFit="1" customWidth="1"/>
    <col min="3" max="3" width="19.83203125" style="6" bestFit="1" customWidth="1"/>
    <col min="4" max="4" width="12.1640625" bestFit="1" customWidth="1"/>
    <col min="5" max="5" width="16.83203125" bestFit="1" customWidth="1"/>
  </cols>
  <sheetData>
    <row r="1" spans="1:5" ht="12" x14ac:dyDescent="0.2">
      <c r="A1" s="1" t="s">
        <v>93</v>
      </c>
      <c r="B1" s="6"/>
      <c r="C1" s="10"/>
    </row>
    <row r="2" spans="1:5" x14ac:dyDescent="0.2">
      <c r="A2" s="6"/>
      <c r="B2" s="6"/>
      <c r="C2" s="10"/>
    </row>
    <row r="3" spans="1:5" x14ac:dyDescent="0.2">
      <c r="A3" s="6" t="s">
        <v>13</v>
      </c>
      <c r="B3" s="6" t="s">
        <v>94</v>
      </c>
      <c r="C3" s="6" t="s">
        <v>96</v>
      </c>
      <c r="D3" s="6" t="s">
        <v>95</v>
      </c>
      <c r="E3" s="6" t="s">
        <v>97</v>
      </c>
    </row>
    <row r="4" spans="1:5" x14ac:dyDescent="0.2">
      <c r="A4" s="6" t="s">
        <v>14</v>
      </c>
      <c r="B4" s="6">
        <v>229</v>
      </c>
      <c r="C4" s="29">
        <v>80</v>
      </c>
      <c r="D4" s="6">
        <v>30</v>
      </c>
      <c r="E4" s="6">
        <v>64</v>
      </c>
    </row>
    <row r="5" spans="1:5" x14ac:dyDescent="0.2">
      <c r="A5" s="6" t="s">
        <v>15</v>
      </c>
      <c r="B5" s="6">
        <v>490</v>
      </c>
      <c r="C5" s="6">
        <v>27</v>
      </c>
      <c r="D5" s="6">
        <v>4</v>
      </c>
      <c r="E5" s="6">
        <v>20</v>
      </c>
    </row>
    <row r="6" spans="1:5" x14ac:dyDescent="0.2">
      <c r="A6" s="6" t="s">
        <v>16</v>
      </c>
      <c r="B6" s="6">
        <v>20</v>
      </c>
      <c r="C6" s="6">
        <v>3</v>
      </c>
      <c r="D6" s="6">
        <v>0</v>
      </c>
      <c r="E6" s="6">
        <v>3</v>
      </c>
    </row>
    <row r="7" spans="1:5" x14ac:dyDescent="0.2">
      <c r="A7" s="6" t="s">
        <v>17</v>
      </c>
      <c r="B7" s="6">
        <v>61</v>
      </c>
      <c r="C7" s="6">
        <v>70</v>
      </c>
      <c r="D7" s="6">
        <v>38</v>
      </c>
      <c r="E7" s="6">
        <v>62</v>
      </c>
    </row>
    <row r="8" spans="1:5" x14ac:dyDescent="0.2">
      <c r="A8" s="6" t="s">
        <v>18</v>
      </c>
      <c r="B8" s="6">
        <v>77</v>
      </c>
      <c r="C8" s="6">
        <v>9</v>
      </c>
      <c r="D8" s="6">
        <v>2</v>
      </c>
      <c r="E8" s="6">
        <v>8</v>
      </c>
    </row>
    <row r="9" spans="1:5" x14ac:dyDescent="0.2">
      <c r="A9" s="6" t="s">
        <v>19</v>
      </c>
      <c r="B9" s="6">
        <v>58</v>
      </c>
      <c r="C9" s="6">
        <v>15</v>
      </c>
      <c r="D9" s="6">
        <v>8</v>
      </c>
      <c r="E9" s="6">
        <v>12</v>
      </c>
    </row>
    <row r="10" spans="1:5" x14ac:dyDescent="0.2">
      <c r="A10" s="2" t="s">
        <v>2</v>
      </c>
      <c r="B10" s="2">
        <v>935</v>
      </c>
      <c r="C10" s="2">
        <v>204</v>
      </c>
      <c r="D10" s="2">
        <v>83</v>
      </c>
      <c r="E10" s="2">
        <v>169</v>
      </c>
    </row>
    <row r="11" spans="1:5" x14ac:dyDescent="0.2">
      <c r="A11" s="6"/>
      <c r="B11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5432-A879-4953-A6BE-0DFA52DD1E63}">
  <dimension ref="A1:J10"/>
  <sheetViews>
    <sheetView showGridLines="0" workbookViewId="0">
      <selection activeCell="B28" sqref="B28"/>
    </sheetView>
  </sheetViews>
  <sheetFormatPr defaultRowHeight="11.25" x14ac:dyDescent="0.2"/>
  <cols>
    <col min="1" max="1" width="40.5" customWidth="1"/>
    <col min="2" max="7" width="12.1640625" customWidth="1"/>
  </cols>
  <sheetData>
    <row r="1" spans="1:10" ht="12" x14ac:dyDescent="0.2">
      <c r="A1" s="1" t="s">
        <v>108</v>
      </c>
      <c r="B1" s="1"/>
      <c r="C1" s="1"/>
      <c r="D1" s="1"/>
      <c r="J1" s="10"/>
    </row>
    <row r="3" spans="1:10" ht="33.75" x14ac:dyDescent="0.2">
      <c r="A3" t="s">
        <v>13</v>
      </c>
      <c r="B3" t="s">
        <v>98</v>
      </c>
      <c r="C3" t="s">
        <v>99</v>
      </c>
      <c r="D3" t="s">
        <v>115</v>
      </c>
      <c r="E3" t="s">
        <v>100</v>
      </c>
      <c r="F3" t="s">
        <v>101</v>
      </c>
      <c r="G3" t="s">
        <v>116</v>
      </c>
    </row>
    <row r="4" spans="1:10" x14ac:dyDescent="0.2">
      <c r="A4" t="s">
        <v>14</v>
      </c>
      <c r="E4">
        <v>117</v>
      </c>
      <c r="F4">
        <v>92</v>
      </c>
      <c r="G4" s="7">
        <f t="shared" ref="G4:G9" si="0">(F4/E4)*100</f>
        <v>78.632478632478637</v>
      </c>
    </row>
    <row r="5" spans="1:10" x14ac:dyDescent="0.2">
      <c r="A5" t="s">
        <v>15</v>
      </c>
      <c r="E5">
        <v>34</v>
      </c>
      <c r="F5">
        <v>34</v>
      </c>
      <c r="G5" s="7">
        <f t="shared" si="0"/>
        <v>100</v>
      </c>
    </row>
    <row r="6" spans="1:10" x14ac:dyDescent="0.2">
      <c r="A6" t="s">
        <v>16</v>
      </c>
      <c r="E6">
        <v>3</v>
      </c>
      <c r="F6">
        <v>3</v>
      </c>
      <c r="G6" s="7">
        <f t="shared" si="0"/>
        <v>100</v>
      </c>
    </row>
    <row r="7" spans="1:10" x14ac:dyDescent="0.2">
      <c r="A7" t="s">
        <v>17</v>
      </c>
      <c r="E7">
        <v>104</v>
      </c>
      <c r="F7">
        <v>85</v>
      </c>
      <c r="G7" s="7">
        <f t="shared" si="0"/>
        <v>81.730769230769226</v>
      </c>
    </row>
    <row r="8" spans="1:10" x14ac:dyDescent="0.2">
      <c r="A8" t="s">
        <v>18</v>
      </c>
      <c r="E8">
        <v>12</v>
      </c>
      <c r="F8">
        <v>11</v>
      </c>
      <c r="G8" s="7">
        <f t="shared" si="0"/>
        <v>91.666666666666657</v>
      </c>
    </row>
    <row r="9" spans="1:10" x14ac:dyDescent="0.2">
      <c r="A9" t="s">
        <v>19</v>
      </c>
      <c r="E9">
        <v>23</v>
      </c>
      <c r="F9">
        <v>19</v>
      </c>
      <c r="G9" s="7">
        <f t="shared" si="0"/>
        <v>82.608695652173907</v>
      </c>
    </row>
    <row r="10" spans="1:10" x14ac:dyDescent="0.2">
      <c r="A10" s="2" t="s">
        <v>2</v>
      </c>
      <c r="B10" s="2">
        <v>127</v>
      </c>
      <c r="C10" s="2">
        <v>108</v>
      </c>
      <c r="D10" s="2">
        <v>85</v>
      </c>
      <c r="E10" s="2">
        <v>293</v>
      </c>
      <c r="F10" s="2">
        <v>244</v>
      </c>
      <c r="G10" s="2">
        <f>(F10/E10)*100</f>
        <v>83.276450511945384</v>
      </c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1BD3-F6ED-4131-B6B1-38EA5079EDD8}">
  <dimension ref="A1:I10"/>
  <sheetViews>
    <sheetView showGridLines="0" workbookViewId="0">
      <selection activeCell="D46" sqref="D46"/>
    </sheetView>
  </sheetViews>
  <sheetFormatPr defaultRowHeight="11.25" x14ac:dyDescent="0.2"/>
  <cols>
    <col min="1" max="1" width="38.1640625" customWidth="1"/>
    <col min="2" max="9" width="12" customWidth="1"/>
    <col min="10" max="10" width="12.83203125" customWidth="1"/>
  </cols>
  <sheetData>
    <row r="1" spans="1:9" ht="12" x14ac:dyDescent="0.2">
      <c r="A1" s="1" t="s">
        <v>60</v>
      </c>
    </row>
    <row r="3" spans="1:9" ht="22.5" x14ac:dyDescent="0.2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</v>
      </c>
    </row>
    <row r="4" spans="1:9" ht="12" customHeight="1" x14ac:dyDescent="0.2">
      <c r="A4" t="s">
        <v>14</v>
      </c>
      <c r="B4">
        <v>3</v>
      </c>
      <c r="D4">
        <v>41</v>
      </c>
      <c r="E4">
        <v>9</v>
      </c>
      <c r="F4">
        <v>32</v>
      </c>
      <c r="G4">
        <v>2</v>
      </c>
      <c r="H4">
        <v>5</v>
      </c>
      <c r="I4">
        <v>92</v>
      </c>
    </row>
    <row r="5" spans="1:9" ht="12" customHeight="1" x14ac:dyDescent="0.2">
      <c r="A5" t="s">
        <v>15</v>
      </c>
      <c r="B5">
        <v>7</v>
      </c>
      <c r="C5">
        <v>1</v>
      </c>
      <c r="D5">
        <v>13</v>
      </c>
      <c r="E5">
        <v>10</v>
      </c>
      <c r="F5">
        <v>3</v>
      </c>
      <c r="I5">
        <v>34</v>
      </c>
    </row>
    <row r="6" spans="1:9" ht="12" customHeight="1" x14ac:dyDescent="0.2">
      <c r="A6" t="s">
        <v>16</v>
      </c>
      <c r="D6">
        <v>1</v>
      </c>
      <c r="E6">
        <v>1</v>
      </c>
      <c r="F6">
        <v>1</v>
      </c>
      <c r="I6">
        <v>3</v>
      </c>
    </row>
    <row r="7" spans="1:9" ht="12" customHeight="1" x14ac:dyDescent="0.2">
      <c r="A7" t="s">
        <v>17</v>
      </c>
      <c r="D7">
        <v>4</v>
      </c>
      <c r="E7">
        <v>1</v>
      </c>
      <c r="F7">
        <v>45</v>
      </c>
      <c r="G7">
        <v>7</v>
      </c>
      <c r="H7">
        <v>28</v>
      </c>
      <c r="I7">
        <v>85</v>
      </c>
    </row>
    <row r="8" spans="1:9" ht="12" customHeight="1" x14ac:dyDescent="0.2">
      <c r="A8" t="s">
        <v>18</v>
      </c>
      <c r="B8">
        <v>1</v>
      </c>
      <c r="D8">
        <v>2</v>
      </c>
      <c r="E8">
        <v>2</v>
      </c>
      <c r="F8">
        <v>5</v>
      </c>
      <c r="H8">
        <v>1</v>
      </c>
      <c r="I8">
        <v>11</v>
      </c>
    </row>
    <row r="9" spans="1:9" ht="12" customHeight="1" x14ac:dyDescent="0.2">
      <c r="A9" t="s">
        <v>19</v>
      </c>
      <c r="D9">
        <v>6</v>
      </c>
      <c r="E9">
        <v>1</v>
      </c>
      <c r="F9">
        <v>9</v>
      </c>
      <c r="G9">
        <v>2</v>
      </c>
      <c r="H9">
        <v>1</v>
      </c>
      <c r="I9">
        <v>19</v>
      </c>
    </row>
    <row r="10" spans="1:9" x14ac:dyDescent="0.2">
      <c r="A10" s="2" t="s">
        <v>1</v>
      </c>
      <c r="B10" s="2">
        <v>11</v>
      </c>
      <c r="C10" s="2">
        <v>1</v>
      </c>
      <c r="D10" s="2">
        <v>67</v>
      </c>
      <c r="E10" s="2">
        <v>24</v>
      </c>
      <c r="F10" s="2">
        <v>95</v>
      </c>
      <c r="G10" s="2">
        <v>11</v>
      </c>
      <c r="H10" s="2">
        <v>35</v>
      </c>
      <c r="I10" s="2">
        <v>244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2E2D-2092-4D5F-AB96-C882D7587C3E}">
  <dimension ref="A1:G10"/>
  <sheetViews>
    <sheetView showGridLines="0" workbookViewId="0">
      <selection activeCell="E48" sqref="E48"/>
    </sheetView>
  </sheetViews>
  <sheetFormatPr defaultRowHeight="11.25" x14ac:dyDescent="0.2"/>
  <cols>
    <col min="1" max="1" width="27" customWidth="1"/>
    <col min="2" max="2" width="13.83203125" customWidth="1"/>
    <col min="3" max="6" width="16.5" customWidth="1"/>
  </cols>
  <sheetData>
    <row r="1" spans="1:7" ht="12" x14ac:dyDescent="0.2">
      <c r="A1" s="1" t="s">
        <v>61</v>
      </c>
    </row>
    <row r="3" spans="1:7" s="9" customFormat="1" ht="33.75" x14ac:dyDescent="0.2">
      <c r="A3" s="9" t="s">
        <v>13</v>
      </c>
      <c r="B3" s="9" t="s">
        <v>21</v>
      </c>
      <c r="C3" s="9" t="s">
        <v>22</v>
      </c>
      <c r="D3" s="9" t="s">
        <v>23</v>
      </c>
      <c r="E3" s="9" t="s">
        <v>1</v>
      </c>
    </row>
    <row r="4" spans="1:7" x14ac:dyDescent="0.2">
      <c r="A4" t="s">
        <v>14</v>
      </c>
      <c r="B4">
        <v>6</v>
      </c>
      <c r="C4">
        <v>43</v>
      </c>
      <c r="D4">
        <v>43</v>
      </c>
      <c r="E4">
        <v>92</v>
      </c>
      <c r="G4" s="10"/>
    </row>
    <row r="5" spans="1:7" x14ac:dyDescent="0.2">
      <c r="A5" t="s">
        <v>15</v>
      </c>
      <c r="B5">
        <v>20</v>
      </c>
      <c r="C5">
        <v>14</v>
      </c>
      <c r="E5">
        <v>34</v>
      </c>
      <c r="G5" s="10"/>
    </row>
    <row r="6" spans="1:7" x14ac:dyDescent="0.2">
      <c r="A6" t="s">
        <v>16</v>
      </c>
      <c r="B6">
        <v>1</v>
      </c>
      <c r="C6">
        <v>1</v>
      </c>
      <c r="D6">
        <v>1</v>
      </c>
      <c r="E6">
        <v>3</v>
      </c>
      <c r="G6" s="10"/>
    </row>
    <row r="7" spans="1:7" x14ac:dyDescent="0.2">
      <c r="A7" t="s">
        <v>17</v>
      </c>
      <c r="B7">
        <v>1</v>
      </c>
      <c r="C7">
        <v>22</v>
      </c>
      <c r="D7">
        <v>62</v>
      </c>
      <c r="E7">
        <v>85</v>
      </c>
    </row>
    <row r="8" spans="1:7" ht="22.5" x14ac:dyDescent="0.2">
      <c r="A8" t="s">
        <v>18</v>
      </c>
      <c r="B8">
        <v>3</v>
      </c>
      <c r="C8">
        <v>4</v>
      </c>
      <c r="D8">
        <v>4</v>
      </c>
      <c r="E8">
        <v>11</v>
      </c>
    </row>
    <row r="9" spans="1:7" x14ac:dyDescent="0.2">
      <c r="A9" t="s">
        <v>19</v>
      </c>
      <c r="B9">
        <v>2</v>
      </c>
      <c r="C9">
        <v>5</v>
      </c>
      <c r="D9">
        <v>12</v>
      </c>
      <c r="E9">
        <v>19</v>
      </c>
    </row>
    <row r="10" spans="1:7" x14ac:dyDescent="0.2">
      <c r="A10" s="2" t="s">
        <v>1</v>
      </c>
      <c r="B10" s="2">
        <v>33</v>
      </c>
      <c r="C10" s="2">
        <v>89</v>
      </c>
      <c r="D10" s="2">
        <v>122</v>
      </c>
      <c r="E10" s="2">
        <v>244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7910-C43B-43D2-BE1E-199DF5E642E6}">
  <dimension ref="A1:Q12"/>
  <sheetViews>
    <sheetView showGridLines="0" workbookViewId="0">
      <selection activeCell="H64" sqref="H64"/>
    </sheetView>
  </sheetViews>
  <sheetFormatPr defaultRowHeight="11.25" x14ac:dyDescent="0.2"/>
  <cols>
    <col min="1" max="1" width="40.1640625" customWidth="1"/>
    <col min="2" max="3" width="14.1640625" customWidth="1"/>
    <col min="17" max="17" width="9.33203125" style="6"/>
  </cols>
  <sheetData>
    <row r="1" spans="1:6" ht="12" x14ac:dyDescent="0.2">
      <c r="A1" s="1" t="s">
        <v>62</v>
      </c>
      <c r="B1" s="6"/>
      <c r="C1" s="6"/>
    </row>
    <row r="2" spans="1:6" x14ac:dyDescent="0.2">
      <c r="A2" s="6"/>
      <c r="B2" s="6"/>
      <c r="C2" s="6"/>
    </row>
    <row r="3" spans="1:6" x14ac:dyDescent="0.2">
      <c r="A3" s="6" t="s">
        <v>13</v>
      </c>
      <c r="B3" s="6" t="s">
        <v>24</v>
      </c>
      <c r="C3" s="6" t="s">
        <v>1</v>
      </c>
      <c r="F3" s="10"/>
    </row>
    <row r="4" spans="1:6" x14ac:dyDescent="0.2">
      <c r="A4" s="6" t="s">
        <v>14</v>
      </c>
      <c r="B4" s="11">
        <v>1245604</v>
      </c>
      <c r="C4" s="6">
        <v>73</v>
      </c>
      <c r="F4" s="10"/>
    </row>
    <row r="5" spans="1:6" x14ac:dyDescent="0.2">
      <c r="A5" s="6" t="s">
        <v>15</v>
      </c>
      <c r="B5" s="11">
        <v>2795036</v>
      </c>
      <c r="C5" s="6">
        <v>32</v>
      </c>
      <c r="F5" s="10"/>
    </row>
    <row r="6" spans="1:6" x14ac:dyDescent="0.2">
      <c r="A6" s="6" t="s">
        <v>16</v>
      </c>
      <c r="B6" s="11">
        <v>100180</v>
      </c>
      <c r="C6" s="6">
        <v>3</v>
      </c>
      <c r="F6" s="10"/>
    </row>
    <row r="7" spans="1:6" x14ac:dyDescent="0.2">
      <c r="A7" s="6" t="s">
        <v>17</v>
      </c>
      <c r="B7" s="11">
        <v>265104</v>
      </c>
      <c r="C7" s="6">
        <v>57</v>
      </c>
      <c r="F7" s="10"/>
    </row>
    <row r="8" spans="1:6" x14ac:dyDescent="0.2">
      <c r="A8" t="s">
        <v>18</v>
      </c>
      <c r="B8" s="11">
        <v>321659</v>
      </c>
      <c r="C8" s="6">
        <v>10</v>
      </c>
    </row>
    <row r="9" spans="1:6" x14ac:dyDescent="0.2">
      <c r="A9" s="6" t="s">
        <v>19</v>
      </c>
      <c r="B9" s="11">
        <v>316473</v>
      </c>
      <c r="C9" s="6">
        <v>12</v>
      </c>
      <c r="F9" s="10"/>
    </row>
    <row r="10" spans="1:6" x14ac:dyDescent="0.2">
      <c r="A10" s="2" t="s">
        <v>2</v>
      </c>
      <c r="B10" s="2">
        <v>5044056</v>
      </c>
      <c r="C10" s="2">
        <v>187</v>
      </c>
    </row>
    <row r="11" spans="1:6" x14ac:dyDescent="0.2">
      <c r="A11" s="6"/>
      <c r="B11" s="6"/>
      <c r="C11" s="6"/>
    </row>
    <row r="12" spans="1:6" ht="12" x14ac:dyDescent="0.2">
      <c r="A12" s="3" t="s">
        <v>25</v>
      </c>
      <c r="B12" s="6"/>
      <c r="C1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AD47-6D36-484C-944B-43B388269248}">
  <dimension ref="A1:J12"/>
  <sheetViews>
    <sheetView showGridLines="0" workbookViewId="0">
      <selection activeCell="A13" sqref="A13"/>
    </sheetView>
  </sheetViews>
  <sheetFormatPr defaultRowHeight="11.25" x14ac:dyDescent="0.2"/>
  <cols>
    <col min="1" max="1" width="38.6640625" customWidth="1"/>
    <col min="2" max="2" width="16.83203125" customWidth="1"/>
    <col min="3" max="3" width="17.33203125" customWidth="1"/>
    <col min="4" max="4" width="19.1640625" customWidth="1"/>
    <col min="5" max="5" width="13.1640625" customWidth="1"/>
    <col min="6" max="6" width="17.1640625" customWidth="1"/>
    <col min="7" max="7" width="9.5" customWidth="1"/>
    <col min="8" max="8" width="12.83203125" customWidth="1"/>
  </cols>
  <sheetData>
    <row r="1" spans="1:10" ht="12" x14ac:dyDescent="0.2">
      <c r="A1" s="1" t="s">
        <v>117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">
      <c r="A3" s="6" t="s">
        <v>13</v>
      </c>
      <c r="B3" s="6" t="s">
        <v>109</v>
      </c>
      <c r="C3" s="6" t="s">
        <v>110</v>
      </c>
      <c r="D3" s="6" t="s">
        <v>111</v>
      </c>
      <c r="E3" s="6" t="s">
        <v>112</v>
      </c>
      <c r="F3" s="6" t="s">
        <v>113</v>
      </c>
      <c r="G3" s="6" t="s">
        <v>114</v>
      </c>
      <c r="H3" s="6" t="s">
        <v>1</v>
      </c>
    </row>
    <row r="4" spans="1:10" x14ac:dyDescent="0.2">
      <c r="A4" s="6" t="s">
        <v>14</v>
      </c>
      <c r="B4" s="6">
        <v>91</v>
      </c>
      <c r="C4" s="6">
        <v>2</v>
      </c>
      <c r="D4" s="6">
        <v>2</v>
      </c>
      <c r="E4" s="6"/>
      <c r="F4" s="6">
        <v>4</v>
      </c>
      <c r="G4" s="6">
        <v>3</v>
      </c>
      <c r="H4" s="6">
        <v>102</v>
      </c>
    </row>
    <row r="5" spans="1:10" x14ac:dyDescent="0.2">
      <c r="A5" s="6" t="s">
        <v>15</v>
      </c>
      <c r="B5" s="6">
        <v>18</v>
      </c>
      <c r="C5" s="6">
        <v>15</v>
      </c>
      <c r="D5" s="6">
        <v>2</v>
      </c>
      <c r="E5" s="6"/>
      <c r="F5" s="6">
        <v>2</v>
      </c>
      <c r="G5" s="6">
        <v>4</v>
      </c>
      <c r="H5" s="6">
        <v>41</v>
      </c>
    </row>
    <row r="6" spans="1:10" x14ac:dyDescent="0.2">
      <c r="A6" s="6" t="s">
        <v>16</v>
      </c>
      <c r="B6" s="6">
        <v>4</v>
      </c>
      <c r="C6" s="6"/>
      <c r="D6" s="6"/>
      <c r="E6" s="6"/>
      <c r="F6" s="6"/>
      <c r="G6" s="6"/>
      <c r="H6" s="6">
        <v>4</v>
      </c>
    </row>
    <row r="7" spans="1:10" x14ac:dyDescent="0.2">
      <c r="A7" s="6" t="s">
        <v>17</v>
      </c>
      <c r="B7" s="6">
        <v>64</v>
      </c>
      <c r="C7" s="6">
        <v>1</v>
      </c>
      <c r="D7" s="6">
        <v>1</v>
      </c>
      <c r="E7" s="6">
        <v>1</v>
      </c>
      <c r="F7" s="6">
        <v>12</v>
      </c>
      <c r="G7" s="6">
        <v>4</v>
      </c>
      <c r="H7" s="6">
        <v>83</v>
      </c>
    </row>
    <row r="8" spans="1:10" x14ac:dyDescent="0.2">
      <c r="A8" s="6" t="s">
        <v>18</v>
      </c>
      <c r="B8" s="6">
        <v>22</v>
      </c>
      <c r="C8" s="6">
        <v>13</v>
      </c>
      <c r="D8" s="6">
        <v>7</v>
      </c>
      <c r="E8" s="6">
        <v>5</v>
      </c>
      <c r="F8" s="6">
        <v>9</v>
      </c>
      <c r="G8" s="6">
        <v>44</v>
      </c>
      <c r="H8" s="6">
        <v>100</v>
      </c>
    </row>
    <row r="9" spans="1:10" x14ac:dyDescent="0.2">
      <c r="A9" s="6" t="s">
        <v>19</v>
      </c>
      <c r="B9" s="6">
        <v>15</v>
      </c>
      <c r="C9" s="6">
        <v>1</v>
      </c>
      <c r="D9" s="6">
        <v>2</v>
      </c>
      <c r="E9" s="6"/>
      <c r="F9" s="6">
        <v>3</v>
      </c>
      <c r="G9" s="6">
        <v>10</v>
      </c>
      <c r="H9" s="6">
        <v>31</v>
      </c>
    </row>
    <row r="10" spans="1:10" x14ac:dyDescent="0.2">
      <c r="A10" s="2" t="s">
        <v>2</v>
      </c>
      <c r="B10" s="2">
        <v>214</v>
      </c>
      <c r="C10" s="2">
        <v>32</v>
      </c>
      <c r="D10" s="2">
        <v>14</v>
      </c>
      <c r="E10" s="2">
        <v>6</v>
      </c>
      <c r="F10" s="2">
        <v>30</v>
      </c>
      <c r="G10" s="2">
        <v>65</v>
      </c>
      <c r="H10" s="2">
        <v>361</v>
      </c>
    </row>
    <row r="11" spans="1:10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2" x14ac:dyDescent="0.2">
      <c r="A12" s="3" t="s">
        <v>159</v>
      </c>
      <c r="B12" s="6"/>
      <c r="C12" s="6"/>
      <c r="D12" s="6"/>
      <c r="E12" s="6"/>
      <c r="F12" s="6"/>
      <c r="G12" s="6"/>
      <c r="H12" s="6"/>
      <c r="I12" s="6"/>
      <c r="J12" s="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09BB-955A-47BF-9158-CBCF90B443FC}">
  <dimension ref="A1:H12"/>
  <sheetViews>
    <sheetView showGridLines="0" workbookViewId="0">
      <selection activeCell="F43" sqref="F43"/>
    </sheetView>
  </sheetViews>
  <sheetFormatPr defaultRowHeight="11.25" x14ac:dyDescent="0.2"/>
  <cols>
    <col min="1" max="1" width="38.6640625" customWidth="1"/>
    <col min="2" max="2" width="26.6640625" customWidth="1"/>
    <col min="3" max="3" width="23.5" customWidth="1"/>
    <col min="4" max="4" width="24.5" customWidth="1"/>
    <col min="5" max="5" width="25.5" customWidth="1"/>
    <col min="6" max="6" width="12.6640625" customWidth="1"/>
  </cols>
  <sheetData>
    <row r="1" spans="1:8" ht="12" x14ac:dyDescent="0.2">
      <c r="A1" s="1" t="s">
        <v>121</v>
      </c>
      <c r="B1" s="6"/>
      <c r="C1" s="6"/>
      <c r="D1" s="6"/>
      <c r="E1" s="6"/>
      <c r="F1" s="6"/>
      <c r="H1" s="10"/>
    </row>
    <row r="2" spans="1:8" x14ac:dyDescent="0.2">
      <c r="A2" s="6"/>
      <c r="B2" s="6"/>
      <c r="C2" s="6"/>
      <c r="D2" s="6"/>
      <c r="E2" s="6"/>
      <c r="F2" s="6"/>
    </row>
    <row r="3" spans="1:8" x14ac:dyDescent="0.2">
      <c r="A3" s="6" t="s">
        <v>13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1</v>
      </c>
    </row>
    <row r="4" spans="1:8" x14ac:dyDescent="0.2">
      <c r="A4" s="6" t="s">
        <v>14</v>
      </c>
      <c r="B4" s="6">
        <v>104</v>
      </c>
      <c r="C4" s="6">
        <v>633</v>
      </c>
      <c r="D4" s="6">
        <v>18</v>
      </c>
      <c r="E4" s="6">
        <v>755</v>
      </c>
      <c r="F4" s="6">
        <v>100</v>
      </c>
    </row>
    <row r="5" spans="1:8" x14ac:dyDescent="0.2">
      <c r="A5" s="6" t="s">
        <v>15</v>
      </c>
      <c r="B5" s="6">
        <v>72</v>
      </c>
      <c r="C5" s="6">
        <v>243</v>
      </c>
      <c r="D5" s="6">
        <v>24</v>
      </c>
      <c r="E5" s="6">
        <v>339</v>
      </c>
      <c r="F5" s="6">
        <v>41</v>
      </c>
    </row>
    <row r="6" spans="1:8" x14ac:dyDescent="0.2">
      <c r="A6" s="6" t="s">
        <v>16</v>
      </c>
      <c r="B6" s="6">
        <v>22</v>
      </c>
      <c r="C6" s="6">
        <v>17</v>
      </c>
      <c r="D6" s="6">
        <v>0</v>
      </c>
      <c r="E6" s="6">
        <v>39</v>
      </c>
      <c r="F6" s="6">
        <v>4</v>
      </c>
    </row>
    <row r="7" spans="1:8" x14ac:dyDescent="0.2">
      <c r="A7" s="6" t="s">
        <v>17</v>
      </c>
      <c r="B7" s="6">
        <v>233</v>
      </c>
      <c r="C7" s="6">
        <v>645</v>
      </c>
      <c r="D7" s="6">
        <v>12</v>
      </c>
      <c r="E7" s="6">
        <v>890</v>
      </c>
      <c r="F7" s="6">
        <v>81</v>
      </c>
    </row>
    <row r="8" spans="1:8" x14ac:dyDescent="0.2">
      <c r="A8" s="6" t="s">
        <v>18</v>
      </c>
      <c r="B8" s="6">
        <v>168</v>
      </c>
      <c r="C8" s="6">
        <v>287</v>
      </c>
      <c r="D8" s="6">
        <v>24</v>
      </c>
      <c r="E8" s="6">
        <v>479</v>
      </c>
      <c r="F8" s="6">
        <v>88</v>
      </c>
    </row>
    <row r="9" spans="1:8" x14ac:dyDescent="0.2">
      <c r="A9" s="6" t="s">
        <v>19</v>
      </c>
      <c r="B9" s="6">
        <v>35</v>
      </c>
      <c r="C9" s="6">
        <v>120</v>
      </c>
      <c r="D9" s="6">
        <v>8</v>
      </c>
      <c r="E9" s="6">
        <v>163</v>
      </c>
      <c r="F9" s="6">
        <v>28</v>
      </c>
    </row>
    <row r="10" spans="1:8" x14ac:dyDescent="0.2">
      <c r="A10" s="2" t="s">
        <v>2</v>
      </c>
      <c r="B10" s="2">
        <v>634</v>
      </c>
      <c r="C10" s="2">
        <v>1945</v>
      </c>
      <c r="D10" s="2">
        <v>86</v>
      </c>
      <c r="E10" s="2">
        <v>2665</v>
      </c>
      <c r="F10" s="2">
        <v>342</v>
      </c>
    </row>
    <row r="11" spans="1:8" x14ac:dyDescent="0.2">
      <c r="A11" s="6"/>
      <c r="B11" s="6"/>
      <c r="C11" s="6"/>
      <c r="D11" s="6"/>
      <c r="E11" s="6"/>
      <c r="F11" s="6"/>
    </row>
    <row r="12" spans="1:8" ht="12" x14ac:dyDescent="0.2">
      <c r="A12" s="3" t="s">
        <v>132</v>
      </c>
      <c r="B12" s="6"/>
      <c r="C12" s="6"/>
      <c r="D12" s="6"/>
      <c r="E12" s="6"/>
      <c r="F12" s="6"/>
      <c r="G12" s="6"/>
      <c r="H12" s="6"/>
    </row>
  </sheetData>
  <phoneticPr fontId="30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F7F4-09C7-402A-B892-9900C7726C6C}">
  <dimension ref="A1:D27"/>
  <sheetViews>
    <sheetView showGridLines="0" workbookViewId="0">
      <selection activeCell="L32" sqref="L32"/>
    </sheetView>
  </sheetViews>
  <sheetFormatPr defaultRowHeight="11.25" x14ac:dyDescent="0.2"/>
  <cols>
    <col min="1" max="1" width="24" customWidth="1"/>
    <col min="2" max="2" width="15.1640625" customWidth="1"/>
    <col min="3" max="3" width="12.83203125" customWidth="1"/>
  </cols>
  <sheetData>
    <row r="1" spans="1:4" ht="12" x14ac:dyDescent="0.2">
      <c r="A1" s="1" t="s">
        <v>122</v>
      </c>
      <c r="B1" s="6"/>
    </row>
    <row r="2" spans="1:4" x14ac:dyDescent="0.2">
      <c r="A2" s="6"/>
      <c r="B2" s="6"/>
    </row>
    <row r="3" spans="1:4" ht="33.75" x14ac:dyDescent="0.2">
      <c r="A3" s="6" t="s">
        <v>63</v>
      </c>
      <c r="B3" t="s">
        <v>85</v>
      </c>
      <c r="C3" t="s">
        <v>86</v>
      </c>
      <c r="D3" s="6" t="s">
        <v>1</v>
      </c>
    </row>
    <row r="4" spans="1:4" x14ac:dyDescent="0.2">
      <c r="A4" s="6" t="s">
        <v>64</v>
      </c>
      <c r="B4" s="6">
        <v>54</v>
      </c>
      <c r="C4" s="22">
        <v>0.34183056598279449</v>
      </c>
      <c r="D4">
        <v>7</v>
      </c>
    </row>
    <row r="5" spans="1:4" x14ac:dyDescent="0.2">
      <c r="A5" s="6" t="s">
        <v>65</v>
      </c>
      <c r="B5" s="6">
        <v>61</v>
      </c>
      <c r="C5" s="22">
        <v>0.21235635485095022</v>
      </c>
      <c r="D5">
        <v>12</v>
      </c>
    </row>
    <row r="6" spans="1:4" x14ac:dyDescent="0.2">
      <c r="A6" s="6" t="s">
        <v>66</v>
      </c>
      <c r="B6" s="6">
        <v>37</v>
      </c>
      <c r="C6" s="22">
        <v>0.60626915073161936</v>
      </c>
      <c r="D6">
        <v>4</v>
      </c>
    </row>
    <row r="7" spans="1:4" x14ac:dyDescent="0.2">
      <c r="A7" s="6" t="s">
        <v>67</v>
      </c>
      <c r="B7" s="6">
        <v>75</v>
      </c>
      <c r="C7" s="22">
        <v>0.26256642930661456</v>
      </c>
      <c r="D7">
        <v>9</v>
      </c>
    </row>
    <row r="8" spans="1:4" x14ac:dyDescent="0.2">
      <c r="A8" s="6" t="s">
        <v>68</v>
      </c>
      <c r="B8" s="6">
        <v>60</v>
      </c>
      <c r="C8" s="22">
        <v>0.17454748564346931</v>
      </c>
      <c r="D8">
        <v>10</v>
      </c>
    </row>
    <row r="9" spans="1:4" x14ac:dyDescent="0.2">
      <c r="A9" s="6" t="s">
        <v>69</v>
      </c>
      <c r="B9" s="6">
        <v>53</v>
      </c>
      <c r="C9" s="22">
        <v>0.39978275955707088</v>
      </c>
      <c r="D9">
        <v>7</v>
      </c>
    </row>
    <row r="10" spans="1:4" x14ac:dyDescent="0.2">
      <c r="A10" s="6" t="s">
        <v>70</v>
      </c>
      <c r="B10" s="6">
        <v>77</v>
      </c>
      <c r="C10" s="22">
        <v>0.20875355152146094</v>
      </c>
      <c r="D10">
        <v>9</v>
      </c>
    </row>
    <row r="11" spans="1:4" x14ac:dyDescent="0.2">
      <c r="A11" s="6" t="s">
        <v>71</v>
      </c>
      <c r="B11" s="6">
        <v>74</v>
      </c>
      <c r="C11" s="22">
        <v>0.29999959459514242</v>
      </c>
      <c r="D11">
        <v>11</v>
      </c>
    </row>
    <row r="12" spans="1:4" x14ac:dyDescent="0.2">
      <c r="A12" s="6" t="s">
        <v>72</v>
      </c>
      <c r="B12" s="6">
        <v>35</v>
      </c>
      <c r="C12" s="22">
        <v>0.17183311567805346</v>
      </c>
      <c r="D12">
        <v>5</v>
      </c>
    </row>
    <row r="13" spans="1:4" x14ac:dyDescent="0.2">
      <c r="A13" s="6" t="s">
        <v>73</v>
      </c>
      <c r="B13" s="6">
        <v>67</v>
      </c>
      <c r="C13" s="22">
        <v>0.26963940759819705</v>
      </c>
      <c r="D13">
        <v>8</v>
      </c>
    </row>
    <row r="14" spans="1:4" x14ac:dyDescent="0.2">
      <c r="A14" s="6" t="s">
        <v>74</v>
      </c>
      <c r="B14" s="6">
        <v>403</v>
      </c>
      <c r="C14" s="22">
        <v>0.28344731009909402</v>
      </c>
      <c r="D14">
        <v>49</v>
      </c>
    </row>
    <row r="15" spans="1:4" x14ac:dyDescent="0.2">
      <c r="A15" s="6" t="s">
        <v>75</v>
      </c>
      <c r="B15" s="6">
        <v>430</v>
      </c>
      <c r="C15" s="22">
        <v>0.17516552123352375</v>
      </c>
      <c r="D15">
        <v>58</v>
      </c>
    </row>
    <row r="16" spans="1:4" x14ac:dyDescent="0.2">
      <c r="A16" s="6" t="s">
        <v>76</v>
      </c>
      <c r="B16" s="6">
        <v>94</v>
      </c>
      <c r="C16" s="22">
        <v>0.31131600561693556</v>
      </c>
      <c r="D16">
        <v>11</v>
      </c>
    </row>
    <row r="17" spans="1:4" x14ac:dyDescent="0.2">
      <c r="A17" s="6" t="s">
        <v>77</v>
      </c>
      <c r="B17" s="6">
        <v>74</v>
      </c>
      <c r="C17" s="22">
        <v>0.18290166069764627</v>
      </c>
      <c r="D17">
        <v>12</v>
      </c>
    </row>
    <row r="18" spans="1:4" x14ac:dyDescent="0.2">
      <c r="A18" s="6" t="s">
        <v>78</v>
      </c>
      <c r="B18" s="6">
        <v>130</v>
      </c>
      <c r="C18" s="22">
        <v>0.45847616629283228</v>
      </c>
      <c r="D18">
        <v>16</v>
      </c>
    </row>
    <row r="19" spans="1:4" x14ac:dyDescent="0.2">
      <c r="A19" s="6" t="s">
        <v>79</v>
      </c>
      <c r="B19" s="6">
        <v>53</v>
      </c>
      <c r="C19" s="22">
        <v>0.1901488542634602</v>
      </c>
      <c r="D19">
        <v>10</v>
      </c>
    </row>
    <row r="20" spans="1:4" x14ac:dyDescent="0.2">
      <c r="A20" s="6" t="s">
        <v>80</v>
      </c>
      <c r="B20" s="6">
        <v>82</v>
      </c>
      <c r="C20" s="22">
        <v>0.33863587558022368</v>
      </c>
      <c r="D20">
        <v>9</v>
      </c>
    </row>
    <row r="21" spans="1:4" x14ac:dyDescent="0.2">
      <c r="A21" s="6" t="s">
        <v>81</v>
      </c>
      <c r="B21" s="6">
        <v>57</v>
      </c>
      <c r="C21" s="22">
        <v>0.20298205567406069</v>
      </c>
      <c r="D21">
        <v>7</v>
      </c>
    </row>
    <row r="22" spans="1:4" x14ac:dyDescent="0.2">
      <c r="A22" s="6" t="s">
        <v>82</v>
      </c>
      <c r="B22" s="6">
        <v>581</v>
      </c>
      <c r="C22" s="22">
        <v>0.32880290840603593</v>
      </c>
      <c r="D22">
        <v>60</v>
      </c>
    </row>
    <row r="23" spans="1:4" x14ac:dyDescent="0.2">
      <c r="A23" s="6" t="s">
        <v>83</v>
      </c>
      <c r="B23" s="6">
        <v>62</v>
      </c>
      <c r="C23" s="22">
        <v>0.2012229160446066</v>
      </c>
      <c r="D23">
        <v>13</v>
      </c>
    </row>
    <row r="24" spans="1:4" x14ac:dyDescent="0.2">
      <c r="A24" t="s">
        <v>84</v>
      </c>
      <c r="B24">
        <v>106</v>
      </c>
      <c r="C24" s="23">
        <v>0.22443457308733045</v>
      </c>
      <c r="D24">
        <v>15</v>
      </c>
    </row>
    <row r="25" spans="1:4" x14ac:dyDescent="0.2">
      <c r="A25" s="2" t="s">
        <v>2</v>
      </c>
      <c r="B25" s="2">
        <v>2665</v>
      </c>
      <c r="C25" s="24">
        <v>0.25256576969015532</v>
      </c>
      <c r="D25" s="2">
        <v>342</v>
      </c>
    </row>
    <row r="27" spans="1:4" ht="12" x14ac:dyDescent="0.2">
      <c r="A27" s="3" t="s">
        <v>87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9902-164C-4F94-BF41-EF0053A1F2D7}">
  <dimension ref="A1:E44"/>
  <sheetViews>
    <sheetView showGridLines="0" zoomScaleNormal="100" workbookViewId="0">
      <selection activeCell="Q63" sqref="Q63"/>
    </sheetView>
  </sheetViews>
  <sheetFormatPr defaultRowHeight="11.25" x14ac:dyDescent="0.2"/>
  <sheetData>
    <row r="1" spans="1:5" ht="12" x14ac:dyDescent="0.2">
      <c r="A1" s="1" t="s">
        <v>127</v>
      </c>
    </row>
    <row r="2" spans="1:5" x14ac:dyDescent="0.2">
      <c r="E2" s="10"/>
    </row>
    <row r="44" spans="1:1" ht="12" x14ac:dyDescent="0.2">
      <c r="A44" s="3" t="s">
        <v>133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Innehåll</vt:lpstr>
      <vt:lpstr>T1</vt:lpstr>
      <vt:lpstr>T2</vt:lpstr>
      <vt:lpstr>T3</vt:lpstr>
      <vt:lpstr>T4</vt:lpstr>
      <vt:lpstr>T5</vt:lpstr>
      <vt:lpstr>T6</vt:lpstr>
      <vt:lpstr>T7</vt:lpstr>
      <vt:lpstr>F1</vt:lpstr>
      <vt:lpstr>T8</vt:lpstr>
      <vt:lpstr>T9</vt:lpstr>
      <vt:lpstr>T10</vt:lpstr>
      <vt:lpstr>F2</vt:lpstr>
      <vt:lpstr>F3</vt:lpstr>
      <vt:lpstr>F5</vt:lpstr>
      <vt:lpstr>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 Olin</dc:creator>
  <cp:lastModifiedBy>Moa Olin</cp:lastModifiedBy>
  <dcterms:created xsi:type="dcterms:W3CDTF">2020-06-25T12:12:02Z</dcterms:created>
  <dcterms:modified xsi:type="dcterms:W3CDTF">2024-10-07T10:00:32Z</dcterms:modified>
</cp:coreProperties>
</file>